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ereden wedstrijden" sheetId="1" state="visible" r:id="rId3"/>
    <sheet name="AB B" sheetId="2" state="visible" r:id="rId4"/>
    <sheet name="C B" sheetId="3" state="visible" r:id="rId5"/>
    <sheet name="DE B" sheetId="4" state="visible" r:id="rId6"/>
    <sheet name="AB L1" sheetId="5" state="visible" r:id="rId7"/>
    <sheet name="C L1" sheetId="6" state="visible" r:id="rId8"/>
    <sheet name="DE L1" sheetId="7" state="visible" r:id="rId9"/>
    <sheet name="AB L2" sheetId="8" state="visible" r:id="rId10"/>
    <sheet name="C L2" sheetId="9" state="visible" r:id="rId11"/>
    <sheet name="DE L2" sheetId="10" state="visible" r:id="rId12"/>
    <sheet name="ABC M1" sheetId="11" state="visible" r:id="rId13"/>
    <sheet name="ABC M2" sheetId="12" state="visible" r:id="rId14"/>
    <sheet name="DE M1" sheetId="13" state="visible" r:id="rId15"/>
    <sheet name="DE M2" sheetId="14" state="visible" r:id="rId16"/>
    <sheet name="C Z1 Z2" sheetId="15" state="visible" r:id="rId17"/>
    <sheet name="DE Z1" sheetId="16" state="visible" r:id="rId18"/>
    <sheet name="DE Z2" sheetId="17" state="visible" r:id="rId19"/>
    <sheet name="Blad1" sheetId="18" state="visible" r:id="rId20"/>
    <sheet name="Blad2" sheetId="19" state="visible" r:id="rId21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<sst xmlns="http://schemas.openxmlformats.org/spreadsheetml/2006/main" count="801" uniqueCount="213">
  <si>
    <t xml:space="preserve">Gereden wedstrijden</t>
  </si>
  <si>
    <t xml:space="preserve">WEST BRABANT CUP pony dressuur </t>
  </si>
  <si>
    <t xml:space="preserve">ZIE JE EEN FOUT MELDT DIT DAN VIA MAIL: PONYDRESSUUR@KRINGWESTBRABANT.NL OF WHATSAPP: 0646988936. </t>
  </si>
  <si>
    <t xml:space="preserve">18/19-04-2026</t>
  </si>
  <si>
    <t xml:space="preserve">9/10-05-2026</t>
  </si>
  <si>
    <t xml:space="preserve">13/14-06-2026</t>
  </si>
  <si>
    <t xml:space="preserve">Rang</t>
  </si>
  <si>
    <t xml:space="preserve">Ruiter</t>
  </si>
  <si>
    <t xml:space="preserve">Pony</t>
  </si>
  <si>
    <t xml:space="preserve">Vereniging</t>
  </si>
  <si>
    <t xml:space="preserve">Kl.</t>
  </si>
  <si>
    <t xml:space="preserve">Cat.</t>
  </si>
  <si>
    <t xml:space="preserve">Etten-Leur</t>
  </si>
  <si>
    <t xml:space="preserve">Rucphen</t>
  </si>
  <si>
    <t xml:space="preserve">Hulpkolom1</t>
  </si>
  <si>
    <t xml:space="preserve">Hulpkolom2</t>
  </si>
  <si>
    <t xml:space="preserve">Punten</t>
  </si>
  <si>
    <t xml:space="preserve">Lott Veraart</t>
  </si>
  <si>
    <t xml:space="preserve">Belle</t>
  </si>
  <si>
    <t xml:space="preserve">PC de Grensruitertjes </t>
  </si>
  <si>
    <t xml:space="preserve">B</t>
  </si>
  <si>
    <t xml:space="preserve">A/B</t>
  </si>
  <si>
    <t xml:space="preserve">Heerjansruitertjes, PC. De</t>
  </si>
  <si>
    <t xml:space="preserve">Dana de Schutter </t>
  </si>
  <si>
    <t xml:space="preserve">Olaf </t>
  </si>
  <si>
    <t xml:space="preserve">PC Wouw vooruit</t>
  </si>
  <si>
    <t xml:space="preserve">Anisa Benemar </t>
  </si>
  <si>
    <t xml:space="preserve">La Frontera’s Vaiana</t>
  </si>
  <si>
    <t xml:space="preserve">PC van Goghruitertjes </t>
  </si>
  <si>
    <t xml:space="preserve">Xem Verdaasdonk </t>
  </si>
  <si>
    <t xml:space="preserve">Pinto</t>
  </si>
  <si>
    <t xml:space="preserve">PC Wouw vooruit </t>
  </si>
  <si>
    <t xml:space="preserve">Anouk Matthijssen </t>
  </si>
  <si>
    <t xml:space="preserve">Starletta </t>
  </si>
  <si>
    <t xml:space="preserve">PC Heerjansruitertjes </t>
  </si>
  <si>
    <t xml:space="preserve">Isidorus, PC. St.</t>
  </si>
  <si>
    <t xml:space="preserve">Chelsey de Vlaming </t>
  </si>
  <si>
    <t xml:space="preserve">Elvis</t>
  </si>
  <si>
    <t xml:space="preserve">Goghruiters, PC. Van</t>
  </si>
  <si>
    <t xml:space="preserve">Lois Hulhoven </t>
  </si>
  <si>
    <t xml:space="preserve">Golden Devil </t>
  </si>
  <si>
    <t xml:space="preserve">Freya Hubbers </t>
  </si>
  <si>
    <t xml:space="preserve">PIP </t>
  </si>
  <si>
    <t xml:space="preserve">PC Rodeoruiters</t>
  </si>
  <si>
    <t xml:space="preserve">Lieve Stoutjesdijk </t>
  </si>
  <si>
    <t xml:space="preserve">Jim </t>
  </si>
  <si>
    <t xml:space="preserve">Concordia Florebit, PC.</t>
  </si>
  <si>
    <t xml:space="preserve">Amir Benamar</t>
  </si>
  <si>
    <t xml:space="preserve">La Frontera’s Fleur </t>
  </si>
  <si>
    <t xml:space="preserve">Florian Stables</t>
  </si>
  <si>
    <t xml:space="preserve">WEST BRABANT CUP dressuur ponies </t>
  </si>
  <si>
    <t xml:space="preserve">Marit Beets </t>
  </si>
  <si>
    <t xml:space="preserve">Darcy</t>
  </si>
  <si>
    <t xml:space="preserve">C</t>
  </si>
  <si>
    <t xml:space="preserve">Philou Kuin</t>
  </si>
  <si>
    <t xml:space="preserve">Lotje </t>
  </si>
  <si>
    <t xml:space="preserve">Door Wilskracht Sterk, PC.</t>
  </si>
  <si>
    <t xml:space="preserve">Jolie Kuin </t>
  </si>
  <si>
    <t xml:space="preserve">Anna-Lott Matthysen </t>
  </si>
  <si>
    <t xml:space="preserve">Nebo Terry </t>
  </si>
  <si>
    <t xml:space="preserve">Trouwe Vriendjes, PC. De</t>
  </si>
  <si>
    <t xml:space="preserve">Inara Benamar </t>
  </si>
  <si>
    <t xml:space="preserve">Reussies Black Harmony LF </t>
  </si>
  <si>
    <t xml:space="preserve">?</t>
  </si>
  <si>
    <t xml:space="preserve">Maartje Broeders </t>
  </si>
  <si>
    <t xml:space="preserve">Nobis Bo </t>
  </si>
  <si>
    <t xml:space="preserve">PC Heerjansruitertjes</t>
  </si>
  <si>
    <t xml:space="preserve">D/E</t>
  </si>
  <si>
    <t xml:space="preserve">Linde Verstijlen </t>
  </si>
  <si>
    <t xml:space="preserve">Beau</t>
  </si>
  <si>
    <t xml:space="preserve">Concordia Florebit</t>
  </si>
  <si>
    <t xml:space="preserve">B </t>
  </si>
  <si>
    <t xml:space="preserve">Dounia Benemar</t>
  </si>
  <si>
    <t xml:space="preserve">Super Olijf LF </t>
  </si>
  <si>
    <t xml:space="preserve">Kyara Bruinsel </t>
  </si>
  <si>
    <t xml:space="preserve">Prodise’s fender </t>
  </si>
  <si>
    <t xml:space="preserve">Ivy Nooteboom</t>
  </si>
  <si>
    <t xml:space="preserve">Messi van de Ponderosahoeve </t>
  </si>
  <si>
    <t xml:space="preserve">Lieke Wouters </t>
  </si>
  <si>
    <t xml:space="preserve">Spoekedammetje’s Nick </t>
  </si>
  <si>
    <t xml:space="preserve">Concordia Florebit </t>
  </si>
  <si>
    <t xml:space="preserve">Door Eenheid Sterk, PC.</t>
  </si>
  <si>
    <t xml:space="preserve">Ise Baremans </t>
  </si>
  <si>
    <t xml:space="preserve">Miss Flamenco van ’s Kalmthout </t>
  </si>
  <si>
    <t xml:space="preserve">PC van Goghuitertjes </t>
  </si>
  <si>
    <t xml:space="preserve">Hispo (HSV.), PC.</t>
  </si>
  <si>
    <t xml:space="preserve">Estelle van der List </t>
  </si>
  <si>
    <t xml:space="preserve">Utah </t>
  </si>
  <si>
    <t xml:space="preserve">Lotte Pommer</t>
  </si>
  <si>
    <t xml:space="preserve">Fedis</t>
  </si>
  <si>
    <t xml:space="preserve">Door eenheid sterk</t>
  </si>
  <si>
    <t xml:space="preserve">Pascale Horstman </t>
  </si>
  <si>
    <t xml:space="preserve">Let’s Go DJ</t>
  </si>
  <si>
    <t xml:space="preserve">Elynn Mies </t>
  </si>
  <si>
    <t xml:space="preserve">Miss Lotus </t>
  </si>
  <si>
    <t xml:space="preserve">Fenne Knopjes </t>
  </si>
  <si>
    <t xml:space="preserve">Kailey van der Beekerheide </t>
  </si>
  <si>
    <t xml:space="preserve">Feline de Hoon </t>
  </si>
  <si>
    <t xml:space="preserve">Reekamp’s Romay</t>
  </si>
  <si>
    <t xml:space="preserve">Prinses Irene, PC.</t>
  </si>
  <si>
    <t xml:space="preserve">Marley de Bruijn </t>
  </si>
  <si>
    <t xml:space="preserve">Bakels Cooky</t>
  </si>
  <si>
    <t xml:space="preserve">PC wouw vooruit</t>
  </si>
  <si>
    <t xml:space="preserve">Miley Elst </t>
  </si>
  <si>
    <t xml:space="preserve">Nebo Richard </t>
  </si>
  <si>
    <t xml:space="preserve">PC concordia florebit</t>
  </si>
  <si>
    <t xml:space="preserve">Elise van As</t>
  </si>
  <si>
    <t xml:space="preserve">Zenzy</t>
  </si>
  <si>
    <t xml:space="preserve">Rossum’s Higgings </t>
  </si>
  <si>
    <t xml:space="preserve">Dounia Benamar </t>
  </si>
  <si>
    <t xml:space="preserve">Super Vik LF</t>
  </si>
  <si>
    <t xml:space="preserve">Grensruitertjes, PC de</t>
  </si>
  <si>
    <t xml:space="preserve">Didier Hubbers</t>
  </si>
  <si>
    <t xml:space="preserve">Nola Mae</t>
  </si>
  <si>
    <t xml:space="preserve">PC Rodeoruitertjes </t>
  </si>
  <si>
    <t xml:space="preserve">Liv van Beek </t>
  </si>
  <si>
    <t xml:space="preserve">Dreamer </t>
  </si>
  <si>
    <t xml:space="preserve">Amey-Lynne van Gent </t>
  </si>
  <si>
    <t xml:space="preserve">Itsy</t>
  </si>
  <si>
    <t xml:space="preserve">PC Oranjeruiters </t>
  </si>
  <si>
    <t xml:space="preserve">L1</t>
  </si>
  <si>
    <t xml:space="preserve">Inara Benamar</t>
  </si>
  <si>
    <t xml:space="preserve">Oostdijk’s Ceridwen melon</t>
  </si>
  <si>
    <t xml:space="preserve">PC Van Goghruitertjes </t>
  </si>
  <si>
    <t xml:space="preserve">Zoë Beets </t>
  </si>
  <si>
    <t xml:space="preserve">Stip </t>
  </si>
  <si>
    <t xml:space="preserve">Presley </t>
  </si>
  <si>
    <t xml:space="preserve">Maud Schenk </t>
  </si>
  <si>
    <t xml:space="preserve">Gwenny </t>
  </si>
  <si>
    <t xml:space="preserve">Bente Akkermans</t>
  </si>
  <si>
    <t xml:space="preserve">Lex</t>
  </si>
  <si>
    <t xml:space="preserve">Aniek van Aert</t>
  </si>
  <si>
    <t xml:space="preserve">Danone Bloemendael </t>
  </si>
  <si>
    <t xml:space="preserve">Josje van Kooten </t>
  </si>
  <si>
    <t xml:space="preserve">Koetsiershoeve inclusive </t>
  </si>
  <si>
    <t xml:space="preserve">PC heerjansruitertjes </t>
  </si>
  <si>
    <t xml:space="preserve">Prins Auvergne, PC.</t>
  </si>
  <si>
    <t xml:space="preserve">Amber de Weert </t>
  </si>
  <si>
    <t xml:space="preserve">Brodella Spirit </t>
  </si>
  <si>
    <t xml:space="preserve">G-Star</t>
  </si>
  <si>
    <t xml:space="preserve">Jinthe Trio</t>
  </si>
  <si>
    <t xml:space="preserve">Millstream’s No limit</t>
  </si>
  <si>
    <t xml:space="preserve">De Duinruitertjes </t>
  </si>
  <si>
    <t xml:space="preserve">Evi van den Eijnden </t>
  </si>
  <si>
    <t xml:space="preserve">Rixt</t>
  </si>
  <si>
    <t xml:space="preserve">Jadey de Jong </t>
  </si>
  <si>
    <t xml:space="preserve">Casper </t>
  </si>
  <si>
    <t xml:space="preserve">Stal Belvedere </t>
  </si>
  <si>
    <t xml:space="preserve">Dewi Saijoen </t>
  </si>
  <si>
    <t xml:space="preserve">Happy Lady </t>
  </si>
  <si>
    <t xml:space="preserve">Sofie Baremans </t>
  </si>
  <si>
    <t xml:space="preserve">Delano van het Singel </t>
  </si>
  <si>
    <t xml:space="preserve">Jilke Jochems </t>
  </si>
  <si>
    <t xml:space="preserve">Cummerpark Joey</t>
  </si>
  <si>
    <t xml:space="preserve">PSV door eenheid sterg</t>
  </si>
  <si>
    <t xml:space="preserve">L1 </t>
  </si>
  <si>
    <t xml:space="preserve">Fiene van Bergen  </t>
  </si>
  <si>
    <t xml:space="preserve">Armano </t>
  </si>
  <si>
    <t xml:space="preserve">Gwen Bolleboom </t>
  </si>
  <si>
    <t xml:space="preserve">Abril </t>
  </si>
  <si>
    <t xml:space="preserve">RV Prins Auvergne</t>
  </si>
  <si>
    <t xml:space="preserve">Aniek van Aert </t>
  </si>
  <si>
    <t xml:space="preserve">Ruja’s Seph </t>
  </si>
  <si>
    <t xml:space="preserve">PC concordia Florebit </t>
  </si>
  <si>
    <t xml:space="preserve">L2</t>
  </si>
  <si>
    <t xml:space="preserve">Eloise Hubbers </t>
  </si>
  <si>
    <t xml:space="preserve">Pip</t>
  </si>
  <si>
    <t xml:space="preserve">PC rodeoruiters</t>
  </si>
  <si>
    <t xml:space="preserve">Gesa’s farina </t>
  </si>
  <si>
    <t xml:space="preserve">PC concordia florebit </t>
  </si>
  <si>
    <t xml:space="preserve">Yennah Gelderblom </t>
  </si>
  <si>
    <t xml:space="preserve">Super lutmars Milan </t>
  </si>
  <si>
    <t xml:space="preserve">Afvaardigingen naar regiokampioenschappen: </t>
  </si>
  <si>
    <t xml:space="preserve">Oranje Ruiters, PC.</t>
  </si>
  <si>
    <t xml:space="preserve">The Country Rider, PC.</t>
  </si>
  <si>
    <t xml:space="preserve">Amelie Klinkenberg</t>
  </si>
  <si>
    <t xml:space="preserve">Beauty </t>
  </si>
  <si>
    <t xml:space="preserve">M1</t>
  </si>
  <si>
    <t xml:space="preserve">A</t>
  </si>
  <si>
    <t xml:space="preserve">Ivy Nooteboom </t>
  </si>
  <si>
    <t xml:space="preserve">Justin</t>
  </si>
  <si>
    <t xml:space="preserve">Heidepeel’s King Lionheart </t>
  </si>
  <si>
    <t xml:space="preserve">PC Wouw Vooruit </t>
  </si>
  <si>
    <t xml:space="preserve">M2</t>
  </si>
  <si>
    <t xml:space="preserve">Wouw Vooruit, PC.</t>
  </si>
  <si>
    <t xml:space="preserve">Renske Monden </t>
  </si>
  <si>
    <t xml:space="preserve">Hilando</t>
  </si>
  <si>
    <t xml:space="preserve"> PC Concordia Florebit </t>
  </si>
  <si>
    <t xml:space="preserve">Ons Genoegen, PC.</t>
  </si>
  <si>
    <t xml:space="preserve">Isa Moelands </t>
  </si>
  <si>
    <t xml:space="preserve">I’m Special JVDB</t>
  </si>
  <si>
    <t xml:space="preserve">Jana Embrechts </t>
  </si>
  <si>
    <t xml:space="preserve">Beukenoord’s Baquebeau</t>
  </si>
  <si>
    <t xml:space="preserve">Grensruitertjes, PC. De</t>
  </si>
  <si>
    <t xml:space="preserve">Lisa van Pernis </t>
  </si>
  <si>
    <t xml:space="preserve">Freek</t>
  </si>
  <si>
    <t xml:space="preserve">IEDERE RUITER IS ZELF VERANTWOORDELIJK VOOR ZIJN/HAAR STARTGERECHTIGHEID, ZIE KNHS.NL/WEDSTRIJDORGANISATIE</t>
  </si>
  <si>
    <t xml:space="preserve">Ammelie Oomen </t>
  </si>
  <si>
    <t xml:space="preserve">Willow Tree Garwin </t>
  </si>
  <si>
    <t xml:space="preserve">Z1</t>
  </si>
  <si>
    <t xml:space="preserve">Pip Fredrikze </t>
  </si>
  <si>
    <t xml:space="preserve">Don Allegro </t>
  </si>
  <si>
    <t xml:space="preserve">PC van Goghruitertjes</t>
  </si>
  <si>
    <t xml:space="preserve">Amalia’s Shadow </t>
  </si>
  <si>
    <t xml:space="preserve">Floor Meesters</t>
  </si>
  <si>
    <t xml:space="preserve">Floris </t>
  </si>
  <si>
    <t xml:space="preserve">Ver.plaats</t>
  </si>
  <si>
    <t xml:space="preserve">Maxime Broekhuizen </t>
  </si>
  <si>
    <t xml:space="preserve">Everwood Koda </t>
  </si>
  <si>
    <t xml:space="preserve">Z2</t>
  </si>
  <si>
    <t xml:space="preserve">Julia Akkermans </t>
  </si>
  <si>
    <t xml:space="preserve">Chanou </t>
  </si>
  <si>
    <t xml:space="preserve">Heer Jan's Ruiters, RV.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</si>
</sst>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theme="1"/>
      <name val="Calibri"/>
      <family val="2"/>
      <charset val="1"/>
    </font>
    <font>
      <sz val="11"/>
      <name val="Arial"/>
      <family val="2"/>
      <charset val="1"/>
    </font>
    <font>
      <b val="true"/>
      <sz val="16"/>
      <name val="Arial"/>
      <family val="2"/>
      <charset val="1"/>
    </font>
    <font>
      <sz val="14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sz val="14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b val="true"/>
      <sz val="18"/>
      <color theme="1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sz val="14"/>
      <name val="calibri"/>
      <family val="2"/>
      <charset val="1"/>
    </font>
    <font>
      <b val="true"/>
      <sz val="11"/>
      <name val="Arial"/>
      <family val="2"/>
      <charset val="1"/>
    </font>
    <font>
      <u val="single"/>
      <sz val="14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 tint="-0.15"/>
        <bgColor rgb="FFE0E0E0"/>
      </patternFill>
    </fill>
    <fill>
      <patternFill patternType="solid">
        <fgColor rgb="FFE0E0E0"/>
        <bgColor rgb="FFD9D9D9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0E0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the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G6:L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359375" defaultRowHeight="14.25" customHeight="false" zeroHeight="false" outlineLevelRow="0" outlineLevelCol="0"/>
  <cols>
    <col collapsed="false" customWidth="false" hidden="false" outlineLevel="0" max="16384" min="1" style="1" width="9.33"/>
  </cols>
  <sheetData>
    <row r="6" customFormat="false" ht="14.25" hidden="false" customHeight="false" outlineLevel="0" collapsed="false">
      <c r="G6" s="2"/>
      <c r="H6" s="3"/>
      <c r="I6" s="3"/>
      <c r="J6" s="3"/>
      <c r="K6" s="3"/>
      <c r="L6" s="4"/>
    </row>
    <row r="7" customFormat="false" ht="26.8" hidden="false" customHeight="false" outlineLevel="0" collapsed="false">
      <c r="G7" s="5" t="s">
        <v>0</v>
      </c>
      <c r="H7" s="6"/>
      <c r="L7" s="7" t="n">
        <v>3</v>
      </c>
    </row>
    <row r="8" customFormat="false" ht="14.25" hidden="false" customHeight="false" outlineLevel="0" collapsed="false">
      <c r="G8" s="8"/>
      <c r="H8" s="9"/>
      <c r="I8" s="9"/>
      <c r="J8" s="9"/>
      <c r="K8" s="9"/>
      <c r="L8" s="10"/>
    </row>
  </sheetData>
  <dataValidations count="1">
    <dataValidation allowBlank="true" errorStyle="stop" operator="between" showDropDown="false" showErrorMessage="true" showInputMessage="true" sqref="L7" type="whole">
      <formula1>0</formula1>
      <formula2>6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8" activeCellId="0" sqref="B18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89"/>
    <col collapsed="false" customWidth="true" hidden="false" outlineLevel="0" max="6" min="5" style="11" width="6.88"/>
    <col collapsed="false" customWidth="true" hidden="true" outlineLevel="0" max="7" min="7" style="12" width="26.11"/>
    <col collapsed="false" customWidth="true" hidden="false" outlineLevel="0" max="8" min="8" style="12" width="18.34"/>
    <col collapsed="false" customWidth="true" hidden="false" outlineLevel="0" max="9" min="9" style="12" width="20.33"/>
    <col collapsed="false" customWidth="true" hidden="false" outlineLevel="0" max="10" min="10" style="12" width="17.11"/>
    <col collapsed="false" customWidth="true" hidden="false" outlineLevel="0" max="12" min="11" style="12" width="15.66"/>
    <col collapsed="false" customWidth="true" hidden="false" outlineLevel="1" max="14" min="13" style="11" width="15.66"/>
    <col collapsed="false" customWidth="true" hidden="false" outlineLevel="0" max="15" min="15" style="12" width="15.66"/>
    <col collapsed="false" customWidth="true" hidden="false" outlineLevel="0" max="16" min="16" style="11" width="13.44"/>
    <col collapsed="false" customWidth="false" hidden="false" outlineLevel="0" max="16384" min="17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56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56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  <c r="P3" s="56"/>
    </row>
    <row r="4" customFormat="false" ht="17.35" hidden="false" customHeight="false" outlineLevel="0" collapsed="false">
      <c r="A4" s="18" t="s">
        <v>172</v>
      </c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  <c r="P4" s="56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5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  <c r="P5" s="56"/>
    </row>
    <row r="6" customFormat="false" ht="14.25" hidden="false" customHeight="true" outlineLevel="0" collapsed="false">
      <c r="A6" s="23"/>
      <c r="B6" s="14"/>
      <c r="C6" s="14"/>
      <c r="D6" s="14"/>
      <c r="E6" s="14"/>
      <c r="F6" s="14"/>
      <c r="G6" s="15"/>
      <c r="H6" s="27"/>
      <c r="I6" s="28"/>
      <c r="J6" s="28"/>
      <c r="K6" s="17"/>
      <c r="L6" s="17"/>
      <c r="M6" s="29"/>
      <c r="N6" s="29"/>
      <c r="O6" s="24"/>
      <c r="P6" s="56"/>
    </row>
    <row r="7" customFormat="false" ht="17.35" hidden="false" customHeight="false" outlineLevel="0" collapsed="false">
      <c r="A7" s="30" t="s">
        <v>6</v>
      </c>
      <c r="B7" s="31" t="s">
        <v>7</v>
      </c>
      <c r="C7" s="31" t="s">
        <v>8</v>
      </c>
      <c r="D7" s="31" t="s">
        <v>9</v>
      </c>
      <c r="E7" s="32" t="s">
        <v>10</v>
      </c>
      <c r="F7" s="32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  <c r="P7" s="56"/>
    </row>
    <row r="8" customFormat="false" ht="17.35" hidden="false" customHeight="false" outlineLevel="0" collapsed="false">
      <c r="A8" s="41" t="n">
        <v>1</v>
      </c>
      <c r="B8" s="41"/>
      <c r="C8" s="41"/>
      <c r="D8" s="41"/>
      <c r="E8" s="42" t="s">
        <v>164</v>
      </c>
      <c r="F8" s="41" t="s">
        <v>67</v>
      </c>
      <c r="G8" s="42" t="s">
        <v>22</v>
      </c>
      <c r="H8" s="42"/>
      <c r="I8" s="42"/>
      <c r="J8" s="46"/>
      <c r="K8" s="46"/>
      <c r="L8" s="43"/>
      <c r="M8" s="44" t="e">
        <f aca="false">IF(OR('Gereden wedstrijden'!$L$7=3,'Gereden wedstrijden'!$L$7=3),LARGE(H8:L8,1),0)</f>
        <v>#VALUE!</v>
      </c>
      <c r="N8" s="44" t="n">
        <f aca="false">IF('Gereden wedstrijden'!$L$7=5,LARGE(I8:L8,2),0)</f>
        <v>0</v>
      </c>
      <c r="O8" s="43" t="e">
        <f aca="false">SUM(H8:L8)-SUM(M8:N8)</f>
        <v>#VALUE!</v>
      </c>
      <c r="P8" s="56"/>
    </row>
    <row r="9" customFormat="false" ht="17.35" hidden="false" customHeight="false" outlineLevel="0" collapsed="false">
      <c r="A9" s="41" t="n">
        <v>2</v>
      </c>
      <c r="B9" s="41"/>
      <c r="C9" s="41"/>
      <c r="D9" s="41"/>
      <c r="E9" s="42" t="s">
        <v>164</v>
      </c>
      <c r="F9" s="41" t="s">
        <v>67</v>
      </c>
      <c r="G9" s="42" t="s">
        <v>22</v>
      </c>
      <c r="H9" s="42"/>
      <c r="I9" s="42"/>
      <c r="J9" s="46"/>
      <c r="K9" s="46"/>
      <c r="L9" s="43"/>
      <c r="M9" s="44" t="e">
        <f aca="false">IF(OR('Gereden wedstrijden'!$L$7=3,'Gereden wedstrijden'!$L$7=3),LARGE(H9:L9,1),0)</f>
        <v>#VALUE!</v>
      </c>
      <c r="N9" s="44" t="n">
        <f aca="false">IF('Gereden wedstrijden'!$L$7=5,LARGE(I9:L9,2),0)</f>
        <v>0</v>
      </c>
      <c r="O9" s="43" t="e">
        <f aca="false">SUM(H9:L9)-SUM(M9:N9)</f>
        <v>#VALUE!</v>
      </c>
      <c r="P9" s="56"/>
    </row>
    <row r="10" customFormat="false" ht="17.35" hidden="false" customHeight="false" outlineLevel="0" collapsed="false">
      <c r="A10" s="41" t="n">
        <v>3</v>
      </c>
      <c r="B10" s="54"/>
      <c r="C10" s="54"/>
      <c r="D10" s="41"/>
      <c r="E10" s="42" t="s">
        <v>164</v>
      </c>
      <c r="F10" s="41" t="s">
        <v>67</v>
      </c>
      <c r="G10" s="42" t="s">
        <v>22</v>
      </c>
      <c r="H10" s="42"/>
      <c r="I10" s="42"/>
      <c r="J10" s="46"/>
      <c r="K10" s="46"/>
      <c r="L10" s="43"/>
      <c r="M10" s="44" t="e">
        <f aca="false">IF(OR('Gereden wedstrijden'!$L$7=3,'Gereden wedstrijden'!$L$7=3),LARGE(H10:L10,1),0)</f>
        <v>#VALUE!</v>
      </c>
      <c r="N10" s="44" t="n">
        <f aca="false">IF('Gereden wedstrijden'!$L$7=5,LARGE(I10:L10,2),0)</f>
        <v>0</v>
      </c>
      <c r="O10" s="43" t="e">
        <f aca="false">SUM(H10:L10)-SUM(M10:N10)</f>
        <v>#VALUE!</v>
      </c>
      <c r="P10" s="56"/>
    </row>
    <row r="11" customFormat="false" ht="17.35" hidden="false" customHeight="false" outlineLevel="0" collapsed="false">
      <c r="A11" s="41" t="n">
        <v>4</v>
      </c>
      <c r="B11" s="41"/>
      <c r="C11" s="41"/>
      <c r="D11" s="41"/>
      <c r="E11" s="42" t="s">
        <v>164</v>
      </c>
      <c r="F11" s="41" t="s">
        <v>67</v>
      </c>
      <c r="G11" s="42" t="s">
        <v>46</v>
      </c>
      <c r="H11" s="42"/>
      <c r="I11" s="42"/>
      <c r="J11" s="46"/>
      <c r="K11" s="46"/>
      <c r="L11" s="43"/>
      <c r="M11" s="44" t="e">
        <f aca="false">IF(OR('Gereden wedstrijden'!$L$7=3,'Gereden wedstrijden'!$L$7=3),LARGE(H11:L11,1),0)</f>
        <v>#VALUE!</v>
      </c>
      <c r="N11" s="44"/>
      <c r="O11" s="43" t="e">
        <f aca="false">SUM(H11:L11)-SUM(M11:N11)</f>
        <v>#VALUE!</v>
      </c>
      <c r="P11" s="56"/>
    </row>
    <row r="12" customFormat="false" ht="17.35" hidden="false" customHeight="false" outlineLevel="0" collapsed="false">
      <c r="A12" s="41" t="n">
        <v>5</v>
      </c>
      <c r="B12" s="41"/>
      <c r="C12" s="41"/>
      <c r="D12" s="41"/>
      <c r="E12" s="42" t="s">
        <v>164</v>
      </c>
      <c r="F12" s="41" t="s">
        <v>67</v>
      </c>
      <c r="G12" s="42" t="s">
        <v>173</v>
      </c>
      <c r="H12" s="42"/>
      <c r="I12" s="42"/>
      <c r="J12" s="43"/>
      <c r="K12" s="43"/>
      <c r="L12" s="43"/>
      <c r="M12" s="44" t="e">
        <f aca="false">IF(OR('Gereden wedstrijden'!$L$7=3,'Gereden wedstrijden'!$L$7=3),LARGE(H12:L12,1),0)</f>
        <v>#VALUE!</v>
      </c>
      <c r="N12" s="44" t="n">
        <f aca="false">IF('Gereden wedstrijden'!$L$7=5,LARGE(I12:L12,2),0)</f>
        <v>0</v>
      </c>
      <c r="O12" s="43" t="e">
        <f aca="false">SUM(H12:L12)-SUM(M12:N12)</f>
        <v>#VALUE!</v>
      </c>
      <c r="P12" s="56"/>
    </row>
    <row r="13" customFormat="false" ht="17.35" hidden="false" customHeight="false" outlineLevel="0" collapsed="false">
      <c r="A13" s="41" t="n">
        <v>6</v>
      </c>
      <c r="B13" s="45"/>
      <c r="C13" s="45"/>
      <c r="D13" s="41"/>
      <c r="E13" s="42" t="s">
        <v>164</v>
      </c>
      <c r="F13" s="41" t="s">
        <v>67</v>
      </c>
      <c r="G13" s="42" t="s">
        <v>22</v>
      </c>
      <c r="H13" s="42"/>
      <c r="I13" s="42"/>
      <c r="J13" s="46"/>
      <c r="K13" s="46"/>
      <c r="L13" s="43"/>
      <c r="M13" s="44" t="e">
        <f aca="false">IF(OR('Gereden wedstrijden'!$L$7=3,'Gereden wedstrijden'!$L$7=3),LARGE(H13:L13,1),0)</f>
        <v>#VALUE!</v>
      </c>
      <c r="N13" s="44" t="n">
        <f aca="false">IF('Gereden wedstrijden'!$L$7=5,LARGE(I13:L13,2),0)</f>
        <v>0</v>
      </c>
      <c r="O13" s="43" t="e">
        <f aca="false">SUM(H13:L13)-SUM(M13:N13)</f>
        <v>#VALUE!</v>
      </c>
      <c r="P13" s="56"/>
    </row>
    <row r="14" customFormat="false" ht="17.35" hidden="false" customHeight="false" outlineLevel="0" collapsed="false">
      <c r="A14" s="41" t="n">
        <v>7</v>
      </c>
      <c r="B14" s="45"/>
      <c r="C14" s="45"/>
      <c r="D14" s="41"/>
      <c r="E14" s="42" t="s">
        <v>164</v>
      </c>
      <c r="F14" s="41" t="s">
        <v>67</v>
      </c>
      <c r="G14" s="42" t="s">
        <v>22</v>
      </c>
      <c r="H14" s="42"/>
      <c r="I14" s="42"/>
      <c r="J14" s="43"/>
      <c r="K14" s="43"/>
      <c r="L14" s="43"/>
      <c r="M14" s="44" t="e">
        <f aca="false">IF(OR('Gereden wedstrijden'!$L$7=3,'Gereden wedstrijden'!$L$7=3),LARGE(H14:L14,1),0)</f>
        <v>#VALUE!</v>
      </c>
      <c r="N14" s="44" t="n">
        <f aca="false">IF('Gereden wedstrijden'!$L$7=5,LARGE(I14:L14,2),0)</f>
        <v>0</v>
      </c>
      <c r="O14" s="43" t="e">
        <f aca="false">SUM(H14:L14)-SUM(M14:N14)</f>
        <v>#VALUE!</v>
      </c>
      <c r="P14" s="56"/>
    </row>
    <row r="15" customFormat="false" ht="17.35" hidden="false" customHeight="false" outlineLevel="0" collapsed="false">
      <c r="A15" s="41" t="n">
        <v>8</v>
      </c>
      <c r="B15" s="41"/>
      <c r="C15" s="41"/>
      <c r="D15" s="41"/>
      <c r="E15" s="42" t="s">
        <v>164</v>
      </c>
      <c r="F15" s="41" t="s">
        <v>67</v>
      </c>
      <c r="G15" s="42" t="s">
        <v>136</v>
      </c>
      <c r="H15" s="42"/>
      <c r="I15" s="42"/>
      <c r="J15" s="43"/>
      <c r="K15" s="43"/>
      <c r="L15" s="43"/>
      <c r="M15" s="44"/>
      <c r="N15" s="44"/>
      <c r="O15" s="43"/>
      <c r="P15" s="56"/>
    </row>
    <row r="16" customFormat="false" ht="17.35" hidden="false" customHeight="false" outlineLevel="0" collapsed="false">
      <c r="A16" s="41" t="n">
        <v>9</v>
      </c>
      <c r="B16" s="41"/>
      <c r="C16" s="41"/>
      <c r="D16" s="41"/>
      <c r="E16" s="42" t="s">
        <v>164</v>
      </c>
      <c r="F16" s="41" t="s">
        <v>67</v>
      </c>
      <c r="G16" s="42" t="s">
        <v>174</v>
      </c>
      <c r="H16" s="42"/>
      <c r="I16" s="42"/>
      <c r="J16" s="43"/>
      <c r="K16" s="43"/>
      <c r="L16" s="43"/>
      <c r="M16" s="44"/>
      <c r="N16" s="44"/>
      <c r="O16" s="43"/>
      <c r="P16" s="56"/>
    </row>
    <row r="17" customFormat="false" ht="17.35" hidden="false" customHeight="false" outlineLevel="0" collapsed="false">
      <c r="A17" s="41" t="n">
        <v>10</v>
      </c>
      <c r="B17" s="41"/>
      <c r="C17" s="41"/>
      <c r="D17" s="41"/>
      <c r="E17" s="42" t="s">
        <v>164</v>
      </c>
      <c r="F17" s="41" t="s">
        <v>67</v>
      </c>
      <c r="G17" s="42" t="s">
        <v>22</v>
      </c>
      <c r="H17" s="42"/>
      <c r="I17" s="42"/>
      <c r="J17" s="43"/>
      <c r="K17" s="43"/>
      <c r="L17" s="43"/>
      <c r="M17" s="44"/>
      <c r="N17" s="44"/>
      <c r="O17" s="43"/>
      <c r="P17" s="56"/>
    </row>
    <row r="18" customFormat="false" ht="18" hidden="false" customHeight="false" outlineLevel="0" collapsed="false">
      <c r="A18" s="74"/>
      <c r="B18" s="74"/>
      <c r="C18" s="74"/>
      <c r="D18" s="74"/>
      <c r="E18" s="75"/>
      <c r="F18" s="75"/>
      <c r="G18" s="75"/>
      <c r="H18" s="75"/>
      <c r="I18" s="75"/>
      <c r="J18" s="76"/>
      <c r="K18" s="76"/>
      <c r="L18" s="77"/>
      <c r="M18" s="56"/>
      <c r="N18" s="56"/>
      <c r="O18" s="77"/>
      <c r="P18" s="56"/>
    </row>
    <row r="19" customFormat="false" ht="13.5" hidden="false" customHeight="false" outlineLevel="0" collapsed="false">
      <c r="A19" s="47"/>
      <c r="E19" s="48"/>
      <c r="F19" s="48"/>
      <c r="G19" s="48"/>
      <c r="H19" s="4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14" activeCellId="0" sqref="I14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6" min="5" style="11" width="6.88"/>
    <col collapsed="false" customWidth="true" hidden="true" outlineLevel="0" max="7" min="7" style="11" width="26.88"/>
    <col collapsed="false" customWidth="true" hidden="false" outlineLevel="0" max="8" min="8" style="11" width="18.88"/>
    <col collapsed="false" customWidth="true" hidden="false" outlineLevel="0" max="12" min="9" style="11" width="16.67"/>
    <col collapsed="false" customWidth="true" hidden="true" outlineLevel="1" max="14" min="13" style="11" width="16.67"/>
    <col collapsed="false" customWidth="true" hidden="false" outlineLevel="0" max="15" min="15" style="12" width="16.67"/>
    <col collapsed="false" customWidth="false" hidden="false" outlineLevel="0" max="16384" min="16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4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4"/>
      <c r="F6" s="14"/>
      <c r="G6" s="14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30" t="s">
        <v>6</v>
      </c>
      <c r="B7" s="31" t="s">
        <v>7</v>
      </c>
      <c r="C7" s="31" t="s">
        <v>8</v>
      </c>
      <c r="D7" s="31" t="s">
        <v>9</v>
      </c>
      <c r="E7" s="32" t="s">
        <v>10</v>
      </c>
      <c r="F7" s="32" t="s">
        <v>11</v>
      </c>
      <c r="G7" s="31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4" t="n">
        <v>1</v>
      </c>
      <c r="B8" s="41" t="s">
        <v>175</v>
      </c>
      <c r="C8" s="41" t="s">
        <v>176</v>
      </c>
      <c r="D8" s="41" t="s">
        <v>28</v>
      </c>
      <c r="E8" s="42" t="s">
        <v>177</v>
      </c>
      <c r="F8" s="42" t="s">
        <v>178</v>
      </c>
      <c r="G8" s="41" t="s">
        <v>22</v>
      </c>
      <c r="H8" s="41" t="n">
        <v>1</v>
      </c>
      <c r="I8" s="44" t="n">
        <v>1</v>
      </c>
      <c r="J8" s="59"/>
      <c r="K8" s="59"/>
      <c r="L8" s="44"/>
      <c r="M8" s="40" t="n">
        <f aca="false">IF(OR('Gereden wedstrijden'!$L$7=3,'Gereden wedstrijden'!$L$7=3),LARGE(H8:L8,1),0)</f>
        <v>1</v>
      </c>
      <c r="N8" s="44" t="n">
        <f aca="false">IF('Gereden wedstrijden'!$L$7=5,LARGE(I8:L8,2),0)</f>
        <v>0</v>
      </c>
      <c r="O8" s="39" t="n">
        <f aca="false">SUM(H8:L8)-SUM(M8:N8)</f>
        <v>1</v>
      </c>
    </row>
    <row r="9" customFormat="false" ht="17.35" hidden="false" customHeight="false" outlineLevel="0" collapsed="false">
      <c r="A9" s="36" t="n">
        <v>2</v>
      </c>
      <c r="B9" s="36" t="s">
        <v>179</v>
      </c>
      <c r="C9" s="36" t="s">
        <v>180</v>
      </c>
      <c r="D9" s="36" t="s">
        <v>34</v>
      </c>
      <c r="E9" s="37" t="s">
        <v>177</v>
      </c>
      <c r="F9" s="37" t="s">
        <v>20</v>
      </c>
      <c r="G9" s="36" t="s">
        <v>22</v>
      </c>
      <c r="H9" s="36" t="n">
        <v>2</v>
      </c>
      <c r="I9" s="40" t="n">
        <v>75</v>
      </c>
      <c r="J9" s="78"/>
      <c r="K9" s="78"/>
      <c r="L9" s="40"/>
      <c r="M9" s="40" t="n">
        <f aca="false">IF(OR('Gereden wedstrijden'!$L$7=3,'Gereden wedstrijden'!$L$7=3),LARGE(H9:L9,1),0)</f>
        <v>75</v>
      </c>
      <c r="N9" s="40" t="n">
        <f aca="false">IF('Gereden wedstrijden'!$L$7=5,LARGE(I9:L9,2),0)</f>
        <v>0</v>
      </c>
      <c r="O9" s="39" t="n">
        <f aca="false">SUM(H9:L9)-SUM(M9:N9)</f>
        <v>2</v>
      </c>
    </row>
    <row r="10" customFormat="false" ht="17.35" hidden="false" customHeight="false" outlineLevel="0" collapsed="false">
      <c r="A10" s="44" t="n">
        <v>3</v>
      </c>
      <c r="B10" s="41" t="s">
        <v>170</v>
      </c>
      <c r="C10" s="41" t="s">
        <v>181</v>
      </c>
      <c r="D10" s="41" t="s">
        <v>182</v>
      </c>
      <c r="E10" s="42" t="s">
        <v>177</v>
      </c>
      <c r="F10" s="42" t="s">
        <v>53</v>
      </c>
      <c r="G10" s="41"/>
      <c r="H10" s="41" t="n">
        <v>3</v>
      </c>
      <c r="I10" s="44" t="n">
        <v>75</v>
      </c>
      <c r="J10" s="59"/>
      <c r="K10" s="59"/>
      <c r="L10" s="44"/>
      <c r="M10" s="40" t="n">
        <f aca="false">IF(OR('Gereden wedstrijden'!$L$7=3,'Gereden wedstrijden'!$L$7=3),LARGE(H10:L10,1),0)</f>
        <v>75</v>
      </c>
      <c r="N10" s="44"/>
      <c r="O10" s="39" t="n">
        <f aca="false">SUM(H10:L10)-SUM(M10:N10)</f>
        <v>3</v>
      </c>
    </row>
    <row r="11" customFormat="false" ht="17.35" hidden="false" customHeight="false" outlineLevel="0" collapsed="false">
      <c r="A11" s="44" t="n">
        <v>3</v>
      </c>
      <c r="B11" s="41"/>
      <c r="C11" s="41"/>
      <c r="D11" s="41"/>
      <c r="E11" s="42"/>
      <c r="F11" s="42"/>
      <c r="G11" s="41"/>
      <c r="H11" s="41"/>
      <c r="I11" s="44"/>
      <c r="J11" s="59"/>
      <c r="K11" s="59"/>
      <c r="L11" s="44"/>
      <c r="M11" s="40" t="e">
        <f aca="false">IF(OR('Gereden wedstrijden'!$L$7=3,'Gereden wedstrijden'!$L$7=3),LARGE(H11:L11,1),0)</f>
        <v>#VALUE!</v>
      </c>
      <c r="N11" s="44"/>
      <c r="O11" s="39" t="e">
        <f aca="false">SUM(H11:L11)-SUM(M11:N11)</f>
        <v>#VALUE!</v>
      </c>
    </row>
    <row r="12" customFormat="false" ht="18" hidden="false" customHeight="false" outlineLevel="0" collapsed="false">
      <c r="I12" s="56"/>
      <c r="J12" s="79"/>
      <c r="K12" s="79"/>
      <c r="L12" s="56"/>
      <c r="M12" s="56"/>
      <c r="N12" s="56"/>
      <c r="O12" s="77"/>
    </row>
    <row r="13" customFormat="false" ht="13.5" hidden="false" customHeight="false" outlineLevel="0" collapsed="false">
      <c r="E13" s="12"/>
      <c r="F13" s="12"/>
      <c r="J13" s="61"/>
      <c r="K13" s="61"/>
    </row>
    <row r="14" customFormat="false" ht="13.5" hidden="false" customHeight="false" outlineLevel="0" collapsed="false">
      <c r="E14" s="12"/>
      <c r="F14" s="12"/>
    </row>
    <row r="15" customFormat="false" ht="13.5" hidden="false" customHeight="false" outlineLevel="0" collapsed="false">
      <c r="E15" s="12"/>
      <c r="F15" s="12"/>
      <c r="J15" s="61"/>
      <c r="K15" s="61"/>
    </row>
    <row r="16" customFormat="false" ht="13.5" hidden="false" customHeight="false" outlineLevel="0" collapsed="false">
      <c r="E16" s="12"/>
      <c r="F16" s="12"/>
      <c r="J16" s="61"/>
      <c r="K16" s="61"/>
    </row>
    <row r="17" customFormat="false" ht="13.5" hidden="false" customHeight="false" outlineLevel="0" collapsed="false">
      <c r="E17" s="12"/>
      <c r="F17" s="12"/>
    </row>
    <row r="18" customFormat="false" ht="13.5" hidden="false" customHeight="false" outlineLevel="0" collapsed="false">
      <c r="E18" s="12"/>
      <c r="F18" s="12"/>
    </row>
    <row r="19" customFormat="false" ht="13.5" hidden="false" customHeight="false" outlineLevel="0" collapsed="false">
      <c r="E19" s="12"/>
      <c r="F19" s="12"/>
      <c r="J19" s="61"/>
      <c r="K19" s="61"/>
    </row>
    <row r="20" customFormat="false" ht="13.5" hidden="false" customHeight="false" outlineLevel="0" collapsed="false">
      <c r="J20" s="61"/>
      <c r="K20" s="6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1" activeCellId="0" sqref="C21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6.11"/>
    <col collapsed="false" customWidth="true" hidden="false" outlineLevel="0" max="6" min="5" style="12" width="6.67"/>
    <col collapsed="false" customWidth="true" hidden="true" outlineLevel="0" max="7" min="7" style="12" width="18.88"/>
    <col collapsed="false" customWidth="true" hidden="false" outlineLevel="0" max="8" min="8" style="12" width="18.88"/>
    <col collapsed="false" customWidth="true" hidden="false" outlineLevel="0" max="12" min="9" style="11" width="15.88"/>
    <col collapsed="false" customWidth="true" hidden="true" outlineLevel="1" max="14" min="13" style="11" width="15.88"/>
    <col collapsed="false" customWidth="true" hidden="false" outlineLevel="0" max="15" min="15" style="12" width="15.88"/>
    <col collapsed="false" customWidth="false" hidden="false" outlineLevel="0" max="16384" min="16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5"/>
      <c r="F1" s="15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5"/>
      <c r="F2" s="15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5"/>
      <c r="F3" s="15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21"/>
      <c r="F4" s="21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5"/>
      <c r="F5" s="15"/>
      <c r="G5" s="15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5"/>
      <c r="F6" s="15"/>
      <c r="G6" s="15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2" t="s">
        <v>9</v>
      </c>
      <c r="E7" s="53" t="s">
        <v>10</v>
      </c>
      <c r="F7" s="53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1" t="n">
        <v>1</v>
      </c>
      <c r="B8" s="41"/>
      <c r="C8" s="41"/>
      <c r="D8" s="41"/>
      <c r="E8" s="42" t="s">
        <v>183</v>
      </c>
      <c r="F8" s="42" t="s">
        <v>53</v>
      </c>
      <c r="G8" s="42" t="s">
        <v>184</v>
      </c>
      <c r="H8" s="42"/>
      <c r="I8" s="44"/>
      <c r="J8" s="59"/>
      <c r="K8" s="59"/>
      <c r="L8" s="44"/>
      <c r="M8" s="44" t="e">
        <f aca="false">IF(OR('Gereden wedstrijden'!$L$7=2,'Gereden wedstrijden'!$L$7=3),LARGE(H8:L8,1),0)</f>
        <v>#VALUE!</v>
      </c>
      <c r="N8" s="44" t="n">
        <f aca="false">IF('Gereden wedstrijden'!$L$7=5,LARGE(I8:L8,2),0)</f>
        <v>0</v>
      </c>
      <c r="O8" s="43" t="e">
        <f aca="false">SUM(H8:L8)-SUM(M8:N8)</f>
        <v>#VALUE!</v>
      </c>
    </row>
    <row r="9" customFormat="false" ht="17.35" hidden="false" customHeight="false" outlineLevel="0" collapsed="false">
      <c r="A9" s="41" t="n">
        <v>2</v>
      </c>
      <c r="B9" s="41"/>
      <c r="C9" s="41"/>
      <c r="D9" s="41"/>
      <c r="E9" s="42" t="s">
        <v>183</v>
      </c>
      <c r="F9" s="42" t="s">
        <v>53</v>
      </c>
      <c r="G9" s="42" t="s">
        <v>184</v>
      </c>
      <c r="H9" s="42"/>
      <c r="I9" s="44"/>
      <c r="J9" s="59"/>
      <c r="K9" s="59"/>
      <c r="L9" s="44"/>
      <c r="M9" s="44" t="e">
        <f aca="false">IF(OR('Gereden wedstrijden'!$L$7=2,'Gereden wedstrijden'!$L$7=3),LARGE(H9:L9,1),0)</f>
        <v>#VALUE!</v>
      </c>
      <c r="N9" s="44" t="n">
        <f aca="false">IF('Gereden wedstrijden'!$L$7=5,LARGE(I9:L9,2),0)</f>
        <v>0</v>
      </c>
      <c r="O9" s="43" t="e">
        <f aca="false">SUM(H9:L9)-SUM(M9:N9)</f>
        <v>#VALUE!</v>
      </c>
    </row>
    <row r="10" customFormat="false" ht="13.5" hidden="false" customHeight="false" outlineLevel="0" collapsed="false">
      <c r="J10" s="61"/>
      <c r="K10" s="61"/>
    </row>
    <row r="11" customFormat="false" ht="13.5" hidden="false" customHeight="false" outlineLevel="0" collapsed="false">
      <c r="J11" s="61"/>
      <c r="K11" s="61"/>
    </row>
    <row r="13" customFormat="false" ht="13.5" hidden="false" customHeight="false" outlineLevel="0" collapsed="false">
      <c r="J13" s="61"/>
      <c r="K13" s="61"/>
    </row>
    <row r="14" customFormat="false" ht="13.5" hidden="false" customHeight="false" outlineLevel="0" collapsed="false">
      <c r="J14" s="61"/>
      <c r="K14" s="61"/>
    </row>
    <row r="17" customFormat="false" ht="13.5" hidden="false" customHeight="false" outlineLevel="0" collapsed="false">
      <c r="J17" s="61"/>
      <c r="K17" s="61"/>
    </row>
    <row r="18" customFormat="false" ht="13.5" hidden="false" customHeight="false" outlineLevel="0" collapsed="false">
      <c r="J18" s="61"/>
      <c r="K18" s="6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21" activeCellId="0" sqref="I21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6" min="5" style="12" width="5.88"/>
    <col collapsed="false" customWidth="true" hidden="true" outlineLevel="0" max="7" min="7" style="12" width="26.33"/>
    <col collapsed="false" customWidth="true" hidden="false" outlineLevel="0" max="8" min="8" style="12" width="18.44"/>
    <col collapsed="false" customWidth="true" hidden="false" outlineLevel="0" max="9" min="9" style="12" width="19.67"/>
    <col collapsed="false" customWidth="true" hidden="false" outlineLevel="0" max="10" min="10" style="12" width="20.11"/>
    <col collapsed="false" customWidth="true" hidden="false" outlineLevel="0" max="12" min="11" style="12" width="15.66"/>
    <col collapsed="false" customWidth="true" hidden="false" outlineLevel="1" max="14" min="13" style="11" width="15.66"/>
    <col collapsed="false" customWidth="true" hidden="false" outlineLevel="0" max="15" min="15" style="12" width="15.88"/>
    <col collapsed="false" customWidth="false" hidden="false" outlineLevel="0" max="16384" min="16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5"/>
      <c r="F1" s="15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5"/>
      <c r="F2" s="15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5"/>
      <c r="F3" s="15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21"/>
      <c r="F4" s="21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5"/>
      <c r="F5" s="15"/>
      <c r="G5" s="15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5"/>
      <c r="F6" s="15"/>
      <c r="G6" s="15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2" t="s">
        <v>9</v>
      </c>
      <c r="E7" s="53" t="s">
        <v>10</v>
      </c>
      <c r="F7" s="53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1" t="n">
        <v>1</v>
      </c>
      <c r="B8" s="41" t="s">
        <v>185</v>
      </c>
      <c r="C8" s="41" t="s">
        <v>186</v>
      </c>
      <c r="D8" s="41" t="s">
        <v>187</v>
      </c>
      <c r="E8" s="42" t="s">
        <v>177</v>
      </c>
      <c r="F8" s="42" t="s">
        <v>67</v>
      </c>
      <c r="G8" s="42" t="s">
        <v>188</v>
      </c>
      <c r="H8" s="42" t="n">
        <v>1</v>
      </c>
      <c r="I8" s="42" t="n">
        <v>1</v>
      </c>
      <c r="J8" s="43"/>
      <c r="K8" s="43"/>
      <c r="L8" s="43"/>
      <c r="M8" s="44" t="n">
        <f aca="false">IF(OR('Gereden wedstrijden'!$L$7=3,'Gereden wedstrijden'!$L$7=3),LARGE(H8:L8,1),0)</f>
        <v>1</v>
      </c>
      <c r="N8" s="44" t="n">
        <f aca="false">IF('Gereden wedstrijden'!$L$7=5,LARGE(I8:L8,2),0)</f>
        <v>0</v>
      </c>
      <c r="O8" s="43" t="n">
        <f aca="false">SUM(H8:L8)-SUM(M8:N8)</f>
        <v>1</v>
      </c>
    </row>
    <row r="9" customFormat="false" ht="17.35" hidden="false" customHeight="false" outlineLevel="0" collapsed="false">
      <c r="A9" s="41" t="n">
        <v>2</v>
      </c>
      <c r="B9" s="41" t="s">
        <v>189</v>
      </c>
      <c r="C9" s="41" t="s">
        <v>190</v>
      </c>
      <c r="D9" s="41" t="s">
        <v>28</v>
      </c>
      <c r="E9" s="42" t="s">
        <v>177</v>
      </c>
      <c r="F9" s="42" t="s">
        <v>67</v>
      </c>
      <c r="G9" s="42" t="s">
        <v>81</v>
      </c>
      <c r="H9" s="42" t="n">
        <v>2</v>
      </c>
      <c r="I9" s="42" t="n">
        <v>2</v>
      </c>
      <c r="J9" s="46"/>
      <c r="K9" s="46"/>
      <c r="L9" s="43"/>
      <c r="M9" s="44" t="n">
        <f aca="false">IF(OR('Gereden wedstrijden'!$L$7=3,'Gereden wedstrijden'!$L$7=3),LARGE(H9:L9,1),0)</f>
        <v>2</v>
      </c>
      <c r="N9" s="44" t="n">
        <f aca="false">IF('Gereden wedstrijden'!$L$7=5,LARGE(I9:L9,2),0)</f>
        <v>0</v>
      </c>
      <c r="O9" s="43" t="n">
        <f aca="false">SUM(H9:L9)-SUM(M9:N9)</f>
        <v>2</v>
      </c>
    </row>
    <row r="10" customFormat="false" ht="17.35" hidden="false" customHeight="false" outlineLevel="0" collapsed="false">
      <c r="A10" s="41" t="n">
        <v>3</v>
      </c>
      <c r="B10" s="41" t="s">
        <v>191</v>
      </c>
      <c r="C10" s="41" t="s">
        <v>192</v>
      </c>
      <c r="D10" s="41" t="s">
        <v>28</v>
      </c>
      <c r="E10" s="42" t="s">
        <v>177</v>
      </c>
      <c r="F10" s="42" t="s">
        <v>67</v>
      </c>
      <c r="G10" s="42" t="s">
        <v>193</v>
      </c>
      <c r="H10" s="42" t="n">
        <v>3</v>
      </c>
      <c r="I10" s="43" t="n">
        <v>3</v>
      </c>
      <c r="J10" s="46"/>
      <c r="K10" s="46"/>
      <c r="L10" s="43"/>
      <c r="M10" s="44" t="n">
        <f aca="false">IF(OR('Gereden wedstrijden'!$L$7=3,'Gereden wedstrijden'!$L$7=3),LARGE(H10:L10,1),0)</f>
        <v>3</v>
      </c>
      <c r="N10" s="44" t="n">
        <f aca="false">IF('Gereden wedstrijden'!$L$7=5,LARGE(I10:L10,2),0)</f>
        <v>0</v>
      </c>
      <c r="O10" s="43" t="n">
        <f aca="false">SUM(H10:L10)-SUM(M10:N10)</f>
        <v>3</v>
      </c>
    </row>
    <row r="11" customFormat="false" ht="17.35" hidden="false" customHeight="false" outlineLevel="0" collapsed="false">
      <c r="A11" s="44" t="n">
        <v>4</v>
      </c>
      <c r="B11" s="41"/>
      <c r="C11" s="41"/>
      <c r="D11" s="41"/>
      <c r="E11" s="42" t="s">
        <v>177</v>
      </c>
      <c r="F11" s="42" t="s">
        <v>67</v>
      </c>
      <c r="G11" s="42"/>
      <c r="H11" s="42"/>
      <c r="I11" s="42"/>
      <c r="J11" s="46"/>
      <c r="K11" s="46"/>
      <c r="L11" s="43"/>
      <c r="M11" s="44" t="e">
        <f aca="false">IF(OR('Gereden wedstrijden'!$L$7=3,'Gereden wedstrijden'!$L$7=3),LARGE(H11:L11,1),0)</f>
        <v>#VALUE!</v>
      </c>
      <c r="N11" s="44" t="n">
        <f aca="false">IF('Gereden wedstrijden'!$L$7=5,LARGE(I11:L11,2),0)</f>
        <v>0</v>
      </c>
      <c r="O11" s="43" t="e">
        <f aca="false">SUM(H11:L11)-SUM(M11:N11)</f>
        <v>#VALUE!</v>
      </c>
    </row>
    <row r="12" customFormat="false" ht="17.35" hidden="false" customHeight="false" outlineLevel="0" collapsed="false">
      <c r="A12" s="44" t="n">
        <v>5</v>
      </c>
      <c r="B12" s="41"/>
      <c r="C12" s="41"/>
      <c r="D12" s="41"/>
      <c r="E12" s="42"/>
      <c r="F12" s="42"/>
      <c r="G12" s="42"/>
      <c r="H12" s="42"/>
      <c r="I12" s="43"/>
      <c r="J12" s="43"/>
      <c r="K12" s="43"/>
      <c r="L12" s="43"/>
      <c r="M12" s="44" t="e">
        <f aca="false">IF(OR('Gereden wedstrijden'!$L$7=3,'Gereden wedstrijden'!$L$7=3),LARGE(H12:L12,1),0)</f>
        <v>#VALUE!</v>
      </c>
      <c r="N12" s="44" t="n">
        <f aca="false">IF('Gereden wedstrijden'!$L$7=5,LARGE(I12:L12,2),0)</f>
        <v>0</v>
      </c>
      <c r="O12" s="43" t="e">
        <f aca="false">SUM(H12:L12)-SUM(M12:N12)</f>
        <v>#VALUE!</v>
      </c>
    </row>
    <row r="13" customFormat="false" ht="17.35" hidden="false" customHeight="false" outlineLevel="0" collapsed="false">
      <c r="A13" s="44" t="n">
        <v>6</v>
      </c>
      <c r="B13" s="41"/>
      <c r="C13" s="41"/>
      <c r="D13" s="41"/>
      <c r="E13" s="42"/>
      <c r="F13" s="42"/>
      <c r="G13" s="42"/>
      <c r="H13" s="42"/>
      <c r="I13" s="43"/>
      <c r="J13" s="43"/>
      <c r="K13" s="43"/>
      <c r="L13" s="43"/>
      <c r="M13" s="44"/>
      <c r="N13" s="44"/>
      <c r="O13" s="43"/>
    </row>
    <row r="14" customFormat="false" ht="17.35" hidden="false" customHeight="false" outlineLevel="0" collapsed="false">
      <c r="A14" s="44" t="n">
        <v>7</v>
      </c>
      <c r="B14" s="45"/>
      <c r="C14" s="45"/>
      <c r="D14" s="41"/>
      <c r="E14" s="42"/>
      <c r="F14" s="42"/>
      <c r="G14" s="42"/>
      <c r="H14" s="42"/>
      <c r="I14" s="43"/>
      <c r="J14" s="43"/>
      <c r="K14" s="43"/>
      <c r="L14" s="43"/>
      <c r="M14" s="44"/>
      <c r="N14" s="44"/>
      <c r="O14" s="43"/>
    </row>
    <row r="15" customFormat="false" ht="17.35" hidden="false" customHeight="false" outlineLevel="0" collapsed="false">
      <c r="A15" s="44" t="n">
        <v>8</v>
      </c>
      <c r="B15" s="44"/>
      <c r="C15" s="44"/>
      <c r="D15" s="44"/>
      <c r="E15" s="43"/>
      <c r="F15" s="43"/>
      <c r="G15" s="43"/>
      <c r="H15" s="43"/>
      <c r="I15" s="43"/>
      <c r="J15" s="43"/>
      <c r="K15" s="43"/>
      <c r="L15" s="43"/>
      <c r="M15" s="44"/>
      <c r="N15" s="44"/>
      <c r="O15" s="43"/>
    </row>
    <row r="16" customFormat="false" ht="17.35" hidden="false" customHeight="false" outlineLevel="0" collapsed="false">
      <c r="A16" s="44" t="n">
        <v>9</v>
      </c>
      <c r="B16" s="41"/>
      <c r="C16" s="41"/>
      <c r="D16" s="41"/>
      <c r="E16" s="42"/>
      <c r="F16" s="42"/>
      <c r="G16" s="42"/>
      <c r="H16" s="42"/>
      <c r="I16" s="43"/>
      <c r="J16" s="43"/>
      <c r="K16" s="43"/>
      <c r="L16" s="43"/>
      <c r="M16" s="44"/>
      <c r="N16" s="44"/>
      <c r="O16" s="43"/>
    </row>
    <row r="17" customFormat="false" ht="17.35" hidden="false" customHeight="false" outlineLevel="0" collapsed="false">
      <c r="A17" s="44" t="n">
        <v>10</v>
      </c>
      <c r="B17" s="41"/>
      <c r="C17" s="41"/>
      <c r="D17" s="41"/>
      <c r="E17" s="42"/>
      <c r="F17" s="42"/>
      <c r="G17" s="42"/>
      <c r="H17" s="42"/>
      <c r="I17" s="43"/>
      <c r="J17" s="43"/>
      <c r="K17" s="43"/>
      <c r="L17" s="43"/>
      <c r="M17" s="44"/>
      <c r="N17" s="44"/>
      <c r="O17" s="4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8" activeCellId="0" sqref="I8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6" min="5" style="11" width="6.88"/>
    <col collapsed="false" customWidth="true" hidden="true" outlineLevel="0" max="7" min="7" style="12" width="26.33"/>
    <col collapsed="false" customWidth="true" hidden="false" outlineLevel="0" max="10" min="8" style="12" width="17.56"/>
    <col collapsed="false" customWidth="true" hidden="false" outlineLevel="0" max="12" min="11" style="12" width="15.66"/>
    <col collapsed="false" customWidth="true" hidden="false" outlineLevel="1" max="14" min="13" style="11" width="15.66"/>
    <col collapsed="false" customWidth="true" hidden="false" outlineLevel="0" max="15" min="15" style="12" width="15.66"/>
    <col collapsed="false" customWidth="false" hidden="false" outlineLevel="0" max="16384" min="16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5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4"/>
      <c r="F6" s="14"/>
      <c r="G6" s="15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2" t="s">
        <v>9</v>
      </c>
      <c r="E7" s="53" t="s">
        <v>10</v>
      </c>
      <c r="F7" s="53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1" t="n">
        <v>1</v>
      </c>
      <c r="B8" s="41" t="s">
        <v>194</v>
      </c>
      <c r="C8" s="41" t="s">
        <v>195</v>
      </c>
      <c r="D8" s="41" t="s">
        <v>34</v>
      </c>
      <c r="E8" s="42" t="s">
        <v>183</v>
      </c>
      <c r="F8" s="42" t="s">
        <v>67</v>
      </c>
      <c r="G8" s="43" t="s">
        <v>63</v>
      </c>
      <c r="H8" s="43" t="n">
        <v>1</v>
      </c>
      <c r="I8" s="42" t="n">
        <v>75</v>
      </c>
      <c r="J8" s="46"/>
      <c r="K8" s="46"/>
      <c r="L8" s="43"/>
      <c r="M8" s="44" t="n">
        <f aca="false">IF(OR('Gereden wedstrijden'!$L$7=3,'Gereden wedstrijden'!$L$7=3),LARGE(H8:L8,1),0)</f>
        <v>75</v>
      </c>
      <c r="N8" s="44" t="n">
        <f aca="false">IF('Gereden wedstrijden'!$L$7=5,LARGE(I8:L8,2),0)</f>
        <v>0</v>
      </c>
      <c r="O8" s="43" t="n">
        <f aca="false">SUM(H8:L8)-SUM(M8:N8)</f>
        <v>1</v>
      </c>
    </row>
    <row r="9" customFormat="false" ht="17.35" hidden="false" customHeight="false" outlineLevel="0" collapsed="false">
      <c r="A9" s="41" t="n">
        <v>2</v>
      </c>
      <c r="B9" s="44"/>
      <c r="C9" s="44"/>
      <c r="D9" s="44"/>
      <c r="E9" s="43" t="s">
        <v>183</v>
      </c>
      <c r="F9" s="43" t="s">
        <v>67</v>
      </c>
      <c r="G9" s="43" t="s">
        <v>63</v>
      </c>
      <c r="H9" s="43"/>
      <c r="I9" s="43"/>
      <c r="J9" s="46"/>
      <c r="K9" s="46"/>
      <c r="L9" s="43"/>
      <c r="M9" s="44" t="e">
        <f aca="false">IF(OR('Gereden wedstrijden'!$L$7=3,'Gereden wedstrijden'!$L$7=3),LARGE(H9:L9,1),0)</f>
        <v>#VALUE!</v>
      </c>
      <c r="N9" s="44" t="n">
        <f aca="false">IF('Gereden wedstrijden'!$L$7=5,LARGE(I9:L9,2),0)</f>
        <v>0</v>
      </c>
      <c r="O9" s="43" t="e">
        <f aca="false">SUM(H9:L9)-SUM(M9:N9)</f>
        <v>#VALUE!</v>
      </c>
    </row>
    <row r="10" customFormat="false" ht="17.35" hidden="false" customHeight="false" outlineLevel="0" collapsed="false">
      <c r="A10" s="44" t="n">
        <v>3</v>
      </c>
      <c r="B10" s="41"/>
      <c r="C10" s="41"/>
      <c r="D10" s="41"/>
      <c r="E10" s="42"/>
      <c r="F10" s="42"/>
      <c r="G10" s="42"/>
      <c r="H10" s="42"/>
      <c r="I10" s="42"/>
      <c r="J10" s="46"/>
      <c r="K10" s="46"/>
      <c r="L10" s="43"/>
      <c r="M10" s="44"/>
      <c r="N10" s="44"/>
      <c r="O10" s="43"/>
    </row>
    <row r="11" customFormat="false" ht="17.35" hidden="false" customHeight="false" outlineLevel="0" collapsed="false">
      <c r="A11" s="44" t="n">
        <v>4</v>
      </c>
      <c r="B11" s="44"/>
      <c r="C11" s="44"/>
      <c r="D11" s="44"/>
      <c r="E11" s="43"/>
      <c r="F11" s="43"/>
      <c r="G11" s="42"/>
      <c r="H11" s="42"/>
      <c r="I11" s="43"/>
      <c r="J11" s="43"/>
      <c r="K11" s="43"/>
      <c r="L11" s="43"/>
      <c r="M11" s="44"/>
      <c r="N11" s="44"/>
      <c r="O11" s="43"/>
    </row>
    <row r="12" customFormat="false" ht="18" hidden="false" customHeight="false" outlineLevel="0" collapsed="false">
      <c r="A12" s="56"/>
      <c r="B12" s="56"/>
      <c r="C12" s="56"/>
      <c r="D12" s="56"/>
      <c r="E12" s="77"/>
      <c r="F12" s="77"/>
      <c r="G12" s="77"/>
      <c r="H12" s="77"/>
      <c r="I12" s="77"/>
      <c r="J12" s="76"/>
      <c r="K12" s="76"/>
      <c r="L12" s="77"/>
      <c r="M12" s="56"/>
      <c r="N12" s="56"/>
      <c r="O12" s="77"/>
    </row>
    <row r="13" customFormat="false" ht="18" hidden="false" customHeight="fals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6"/>
      <c r="K13" s="76"/>
      <c r="L13" s="77"/>
      <c r="M13" s="56"/>
      <c r="N13" s="56"/>
      <c r="O13" s="77"/>
    </row>
    <row r="14" customFormat="false" ht="18" hidden="false" customHeight="fals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  <c r="K14" s="77"/>
      <c r="L14" s="77"/>
      <c r="M14" s="56"/>
      <c r="N14" s="56"/>
      <c r="O14" s="77"/>
    </row>
    <row r="15" customFormat="false" ht="18" hidden="false" customHeight="fals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  <c r="K15" s="77"/>
      <c r="L15" s="77"/>
      <c r="M15" s="56"/>
      <c r="N15" s="56"/>
      <c r="O15" s="77"/>
    </row>
    <row r="16" customFormat="false" ht="18" hidden="false" customHeight="false" outlineLevel="0" collapsed="false">
      <c r="A16" s="56"/>
      <c r="B16" s="80"/>
      <c r="C16" s="80"/>
      <c r="D16" s="80"/>
      <c r="E16" s="77"/>
      <c r="F16" s="77"/>
      <c r="G16" s="77"/>
      <c r="H16" s="77"/>
      <c r="I16" s="77"/>
      <c r="J16" s="76"/>
      <c r="K16" s="76"/>
      <c r="L16" s="77"/>
      <c r="M16" s="56"/>
      <c r="N16" s="56"/>
      <c r="O16" s="77"/>
    </row>
    <row r="17" customFormat="false" ht="18" hidden="false" customHeight="false" outlineLevel="0" collapsed="false">
      <c r="A17" s="56"/>
      <c r="B17" s="56"/>
      <c r="C17" s="56"/>
      <c r="D17" s="56"/>
      <c r="E17" s="77"/>
      <c r="F17" s="77"/>
      <c r="G17" s="77"/>
      <c r="H17" s="77"/>
      <c r="I17" s="77"/>
      <c r="J17" s="76"/>
      <c r="K17" s="76"/>
      <c r="L17" s="77"/>
      <c r="M17" s="56"/>
      <c r="N17" s="56"/>
      <c r="O17" s="77"/>
    </row>
    <row r="18" customFormat="false" ht="18" hidden="false" customHeight="false" outlineLevel="0" collapsed="false">
      <c r="A18" s="56"/>
      <c r="B18" s="56"/>
      <c r="C18" s="56"/>
      <c r="D18" s="56"/>
      <c r="E18" s="77"/>
      <c r="F18" s="77"/>
      <c r="G18" s="77"/>
      <c r="H18" s="77"/>
      <c r="I18" s="77"/>
      <c r="J18" s="77"/>
      <c r="K18" s="77"/>
      <c r="L18" s="77"/>
      <c r="M18" s="56"/>
      <c r="N18" s="56"/>
      <c r="O18" s="77"/>
    </row>
    <row r="19" customFormat="false" ht="18" hidden="false" customHeight="false" outlineLevel="0" collapsed="false">
      <c r="A19" s="56"/>
      <c r="B19" s="81"/>
      <c r="C19" s="56"/>
      <c r="D19" s="56"/>
      <c r="E19" s="77"/>
      <c r="F19" s="77"/>
      <c r="G19" s="77"/>
      <c r="H19" s="77"/>
      <c r="I19" s="77"/>
      <c r="J19" s="77"/>
      <c r="K19" s="77"/>
      <c r="L19" s="77"/>
      <c r="M19" s="56"/>
      <c r="N19" s="56"/>
      <c r="O19" s="77"/>
    </row>
    <row r="20" customFormat="false" ht="18" hidden="false" customHeight="false" outlineLevel="0" collapsed="false">
      <c r="A20" s="56"/>
      <c r="B20" s="56"/>
      <c r="C20" s="56"/>
      <c r="D20" s="56"/>
      <c r="E20" s="56"/>
      <c r="F20" s="56"/>
      <c r="G20" s="77"/>
      <c r="H20" s="77"/>
      <c r="I20" s="77"/>
      <c r="J20" s="77"/>
      <c r="K20" s="77"/>
      <c r="L20" s="77"/>
      <c r="M20" s="56"/>
      <c r="N20" s="56"/>
      <c r="O20" s="77"/>
    </row>
    <row r="21" customFormat="false" ht="18" hidden="false" customHeight="false" outlineLevel="0" collapsed="false">
      <c r="A21" s="56"/>
      <c r="B21" s="56"/>
      <c r="C21" s="56"/>
      <c r="D21" s="56"/>
      <c r="E21" s="56"/>
      <c r="F21" s="56"/>
      <c r="G21" s="77"/>
      <c r="H21" s="77"/>
      <c r="I21" s="77"/>
      <c r="J21" s="77"/>
      <c r="K21" s="77"/>
      <c r="L21" s="77"/>
      <c r="M21" s="56"/>
      <c r="N21" s="56"/>
      <c r="O21" s="77"/>
    </row>
    <row r="22" customFormat="false" ht="18" hidden="false" customHeight="false" outlineLevel="0" collapsed="false">
      <c r="A22" s="56"/>
      <c r="B22" s="56"/>
      <c r="C22" s="56"/>
      <c r="D22" s="56"/>
      <c r="E22" s="56"/>
      <c r="F22" s="56"/>
      <c r="G22" s="77"/>
      <c r="H22" s="77"/>
      <c r="I22" s="77"/>
      <c r="J22" s="77"/>
      <c r="K22" s="77"/>
      <c r="L22" s="77"/>
      <c r="M22" s="56"/>
      <c r="N22" s="56"/>
      <c r="O22" s="77"/>
    </row>
    <row r="23" customFormat="false" ht="18" hidden="false" customHeight="false" outlineLevel="0" collapsed="false">
      <c r="A23" s="56"/>
      <c r="B23" s="56"/>
      <c r="C23" s="56"/>
      <c r="D23" s="56"/>
      <c r="E23" s="56"/>
      <c r="F23" s="56"/>
      <c r="G23" s="77"/>
      <c r="H23" s="77"/>
      <c r="I23" s="77"/>
      <c r="J23" s="77"/>
      <c r="K23" s="77"/>
      <c r="L23" s="77"/>
      <c r="M23" s="56"/>
      <c r="N23" s="56"/>
      <c r="O23" s="77"/>
    </row>
    <row r="24" customFormat="false" ht="18" hidden="false" customHeight="false" outlineLevel="0" collapsed="false">
      <c r="A24" s="56"/>
      <c r="B24" s="56"/>
      <c r="C24" s="56"/>
      <c r="D24" s="56"/>
      <c r="E24" s="56"/>
      <c r="F24" s="56"/>
      <c r="G24" s="77"/>
      <c r="H24" s="77"/>
      <c r="I24" s="77"/>
      <c r="J24" s="77"/>
      <c r="K24" s="77"/>
      <c r="L24" s="77"/>
      <c r="M24" s="56"/>
      <c r="N24" s="56"/>
      <c r="O24" s="77"/>
    </row>
    <row r="25" customFormat="false" ht="18" hidden="false" customHeight="false" outlineLevel="0" collapsed="false">
      <c r="A25" s="56"/>
      <c r="B25" s="56"/>
      <c r="C25" s="56"/>
      <c r="D25" s="56"/>
      <c r="E25" s="56"/>
      <c r="F25" s="56"/>
      <c r="G25" s="77"/>
      <c r="H25" s="77"/>
      <c r="I25" s="77"/>
      <c r="J25" s="77"/>
      <c r="K25" s="77"/>
      <c r="L25" s="77"/>
      <c r="M25" s="56"/>
      <c r="N25" s="56"/>
      <c r="O25" s="77"/>
    </row>
    <row r="26" customFormat="false" ht="18" hidden="false" customHeight="false" outlineLevel="0" collapsed="false">
      <c r="A26" s="56"/>
      <c r="B26" s="56"/>
      <c r="C26" s="56"/>
      <c r="D26" s="56"/>
      <c r="E26" s="56"/>
      <c r="F26" s="56"/>
      <c r="G26" s="77"/>
      <c r="H26" s="77"/>
      <c r="I26" s="77"/>
      <c r="J26" s="77"/>
      <c r="K26" s="77"/>
      <c r="L26" s="77"/>
      <c r="M26" s="56"/>
      <c r="N26" s="56"/>
      <c r="O26" s="77"/>
    </row>
    <row r="27" customFormat="false" ht="18" hidden="false" customHeight="false" outlineLevel="0" collapsed="false">
      <c r="A27" s="56"/>
      <c r="B27" s="56"/>
      <c r="C27" s="56"/>
      <c r="D27" s="56"/>
      <c r="E27" s="56"/>
      <c r="F27" s="56"/>
      <c r="G27" s="77"/>
      <c r="H27" s="77"/>
      <c r="I27" s="77"/>
      <c r="J27" s="77"/>
      <c r="K27" s="77"/>
      <c r="L27" s="77"/>
      <c r="M27" s="56"/>
      <c r="N27" s="56"/>
      <c r="O27" s="77"/>
    </row>
    <row r="28" customFormat="false" ht="18" hidden="false" customHeight="false" outlineLevel="0" collapsed="false">
      <c r="A28" s="56"/>
      <c r="B28" s="56"/>
      <c r="C28" s="56"/>
      <c r="D28" s="56"/>
      <c r="E28" s="56"/>
      <c r="F28" s="56"/>
      <c r="G28" s="77"/>
      <c r="H28" s="77"/>
      <c r="I28" s="77"/>
      <c r="J28" s="77"/>
      <c r="K28" s="77"/>
      <c r="L28" s="77"/>
      <c r="M28" s="56"/>
      <c r="N28" s="56"/>
      <c r="O28" s="77"/>
    </row>
    <row r="29" customFormat="false" ht="18" hidden="false" customHeight="false" outlineLevel="0" collapsed="false">
      <c r="A29" s="56"/>
      <c r="B29" s="56"/>
      <c r="C29" s="56"/>
      <c r="D29" s="56"/>
      <c r="E29" s="56"/>
      <c r="F29" s="56"/>
      <c r="G29" s="77"/>
      <c r="H29" s="77"/>
      <c r="I29" s="77"/>
      <c r="J29" s="77"/>
      <c r="K29" s="77"/>
      <c r="L29" s="77"/>
      <c r="M29" s="56"/>
      <c r="N29" s="56"/>
      <c r="O29" s="77"/>
    </row>
    <row r="30" customFormat="false" ht="18" hidden="false" customHeight="false" outlineLevel="0" collapsed="false">
      <c r="A30" s="56"/>
      <c r="B30" s="56"/>
      <c r="C30" s="56"/>
      <c r="D30" s="56"/>
      <c r="E30" s="56"/>
      <c r="F30" s="56"/>
      <c r="G30" s="77"/>
      <c r="H30" s="77"/>
      <c r="I30" s="77"/>
      <c r="J30" s="77"/>
      <c r="K30" s="77"/>
      <c r="L30" s="77"/>
      <c r="M30" s="56"/>
      <c r="N30" s="56"/>
      <c r="O30" s="77"/>
    </row>
    <row r="31" customFormat="false" ht="18" hidden="false" customHeight="false" outlineLevel="0" collapsed="false">
      <c r="A31" s="56"/>
      <c r="B31" s="56"/>
      <c r="C31" s="56"/>
      <c r="D31" s="56"/>
      <c r="E31" s="56"/>
      <c r="F31" s="56"/>
      <c r="G31" s="77"/>
      <c r="H31" s="77"/>
      <c r="I31" s="77"/>
      <c r="J31" s="77"/>
      <c r="K31" s="77"/>
      <c r="L31" s="77"/>
      <c r="M31" s="56"/>
      <c r="N31" s="56"/>
      <c r="O31" s="77"/>
    </row>
    <row r="32" customFormat="false" ht="18" hidden="false" customHeight="false" outlineLevel="0" collapsed="false">
      <c r="A32" s="56"/>
      <c r="B32" s="56"/>
      <c r="C32" s="56"/>
      <c r="D32" s="56"/>
      <c r="E32" s="56"/>
      <c r="F32" s="56"/>
      <c r="G32" s="77"/>
      <c r="H32" s="77"/>
      <c r="I32" s="77"/>
      <c r="J32" s="77"/>
      <c r="K32" s="77"/>
      <c r="L32" s="77"/>
      <c r="M32" s="56"/>
      <c r="N32" s="56"/>
      <c r="O32" s="77"/>
    </row>
    <row r="33" customFormat="false" ht="18" hidden="false" customHeight="false" outlineLevel="0" collapsed="false">
      <c r="A33" s="56"/>
      <c r="B33" s="56"/>
      <c r="C33" s="56"/>
      <c r="D33" s="56"/>
      <c r="E33" s="56"/>
      <c r="F33" s="56"/>
      <c r="G33" s="77"/>
      <c r="H33" s="77"/>
      <c r="I33" s="77"/>
      <c r="J33" s="77"/>
      <c r="K33" s="77"/>
      <c r="L33" s="77"/>
      <c r="M33" s="56"/>
      <c r="N33" s="56"/>
      <c r="O33" s="77"/>
    </row>
    <row r="34" customFormat="false" ht="18" hidden="false" customHeight="false" outlineLevel="0" collapsed="false">
      <c r="A34" s="56"/>
      <c r="B34" s="56"/>
      <c r="C34" s="56"/>
      <c r="D34" s="56"/>
      <c r="E34" s="56"/>
      <c r="F34" s="56"/>
      <c r="G34" s="77"/>
      <c r="H34" s="77"/>
      <c r="I34" s="77"/>
      <c r="J34" s="77"/>
      <c r="K34" s="77"/>
      <c r="L34" s="77"/>
      <c r="M34" s="56"/>
      <c r="N34" s="56"/>
      <c r="O34" s="77"/>
    </row>
    <row r="35" customFormat="false" ht="18" hidden="false" customHeight="false" outlineLevel="0" collapsed="false">
      <c r="A35" s="56"/>
      <c r="B35" s="56"/>
      <c r="C35" s="56"/>
      <c r="D35" s="56"/>
      <c r="E35" s="56"/>
      <c r="F35" s="56"/>
      <c r="G35" s="77"/>
      <c r="H35" s="77"/>
      <c r="I35" s="77"/>
      <c r="J35" s="77"/>
      <c r="K35" s="77"/>
      <c r="L35" s="77"/>
      <c r="M35" s="56"/>
      <c r="N35" s="56"/>
      <c r="O35" s="77"/>
    </row>
    <row r="36" customFormat="false" ht="18" hidden="false" customHeight="false" outlineLevel="0" collapsed="false">
      <c r="A36" s="56"/>
      <c r="B36" s="56"/>
      <c r="C36" s="56"/>
      <c r="D36" s="56"/>
      <c r="E36" s="56"/>
      <c r="F36" s="56"/>
      <c r="G36" s="77"/>
      <c r="H36" s="77"/>
      <c r="I36" s="77"/>
      <c r="J36" s="77"/>
      <c r="K36" s="77"/>
      <c r="L36" s="77"/>
      <c r="M36" s="56"/>
      <c r="N36" s="56"/>
      <c r="O36" s="77"/>
    </row>
    <row r="37" customFormat="false" ht="18" hidden="false" customHeight="false" outlineLevel="0" collapsed="false">
      <c r="A37" s="56"/>
      <c r="B37" s="56"/>
      <c r="C37" s="56"/>
      <c r="D37" s="56"/>
      <c r="E37" s="56"/>
      <c r="F37" s="56"/>
      <c r="G37" s="77"/>
      <c r="H37" s="77"/>
      <c r="I37" s="77"/>
      <c r="J37" s="77"/>
      <c r="K37" s="77"/>
      <c r="L37" s="77"/>
      <c r="M37" s="56"/>
      <c r="N37" s="56"/>
      <c r="O37" s="77"/>
    </row>
    <row r="38" customFormat="false" ht="18" hidden="false" customHeight="false" outlineLevel="0" collapsed="false">
      <c r="A38" s="56"/>
      <c r="B38" s="56"/>
      <c r="C38" s="56"/>
      <c r="D38" s="56"/>
      <c r="E38" s="56"/>
      <c r="F38" s="56"/>
      <c r="G38" s="77"/>
      <c r="H38" s="77"/>
      <c r="I38" s="77"/>
      <c r="J38" s="77"/>
      <c r="K38" s="77"/>
      <c r="L38" s="77"/>
      <c r="M38" s="56"/>
      <c r="N38" s="56"/>
      <c r="O38" s="77"/>
    </row>
    <row r="39" customFormat="false" ht="18" hidden="false" customHeight="false" outlineLevel="0" collapsed="false">
      <c r="A39" s="56"/>
      <c r="B39" s="56"/>
      <c r="C39" s="56"/>
      <c r="D39" s="56"/>
      <c r="E39" s="56"/>
      <c r="F39" s="56"/>
      <c r="G39" s="77"/>
      <c r="H39" s="77"/>
      <c r="I39" s="77"/>
      <c r="J39" s="77"/>
      <c r="K39" s="77"/>
      <c r="L39" s="77"/>
      <c r="M39" s="56"/>
      <c r="N39" s="56"/>
      <c r="O39" s="77"/>
    </row>
    <row r="40" customFormat="false" ht="18" hidden="false" customHeight="false" outlineLevel="0" collapsed="false">
      <c r="A40" s="56"/>
      <c r="B40" s="56"/>
      <c r="C40" s="56"/>
      <c r="D40" s="56"/>
      <c r="E40" s="56"/>
      <c r="F40" s="56"/>
      <c r="G40" s="77"/>
      <c r="H40" s="77"/>
      <c r="I40" s="77"/>
      <c r="J40" s="77"/>
      <c r="K40" s="77"/>
      <c r="L40" s="77"/>
      <c r="M40" s="56"/>
      <c r="N40" s="56"/>
      <c r="O40" s="77"/>
    </row>
    <row r="41" customFormat="false" ht="18" hidden="false" customHeight="false" outlineLevel="0" collapsed="false">
      <c r="A41" s="56"/>
      <c r="B41" s="56"/>
      <c r="C41" s="56"/>
      <c r="D41" s="56"/>
      <c r="E41" s="56"/>
      <c r="F41" s="56"/>
      <c r="G41" s="77"/>
      <c r="H41" s="77"/>
      <c r="I41" s="77"/>
      <c r="J41" s="77"/>
      <c r="K41" s="77"/>
      <c r="L41" s="77"/>
      <c r="M41" s="56"/>
      <c r="N41" s="56"/>
      <c r="O41" s="7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8" activeCellId="0" sqref="H8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3" min="2" style="11" width="35.67"/>
    <col collapsed="false" customWidth="true" hidden="false" outlineLevel="0" max="5" min="4" style="11" width="5.66"/>
    <col collapsed="false" customWidth="true" hidden="true" outlineLevel="0" max="6" min="6" style="12" width="24.33"/>
    <col collapsed="false" customWidth="true" hidden="false" outlineLevel="0" max="7" min="7" style="12" width="18.79"/>
    <col collapsed="false" customWidth="true" hidden="false" outlineLevel="0" max="8" min="8" style="11" width="18.88"/>
    <col collapsed="false" customWidth="true" hidden="false" outlineLevel="0" max="9" min="9" style="11" width="19.88"/>
    <col collapsed="false" customWidth="true" hidden="false" outlineLevel="0" max="11" min="10" style="11" width="15.88"/>
    <col collapsed="false" customWidth="true" hidden="false" outlineLevel="1" max="13" min="12" style="11" width="15.88"/>
    <col collapsed="false" customWidth="true" hidden="false" outlineLevel="0" max="14" min="14" style="12" width="15.88"/>
    <col collapsed="false" customWidth="false" hidden="false" outlineLevel="0" max="16384" min="15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customFormat="false" ht="17.35" hidden="false" customHeight="false" outlineLevel="0" collapsed="false">
      <c r="A2" s="16" t="s">
        <v>196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7"/>
      <c r="I3" s="15"/>
      <c r="J3" s="15"/>
      <c r="K3" s="15"/>
      <c r="L3" s="14"/>
      <c r="M3" s="14"/>
      <c r="N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20"/>
      <c r="I4" s="21"/>
      <c r="J4" s="21"/>
      <c r="K4" s="21"/>
      <c r="L4" s="19"/>
      <c r="M4" s="19"/>
      <c r="N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5"/>
      <c r="G5" s="17" t="s">
        <v>3</v>
      </c>
      <c r="H5" s="15" t="s">
        <v>4</v>
      </c>
      <c r="I5" s="15" t="s">
        <v>5</v>
      </c>
      <c r="J5" s="15"/>
      <c r="K5" s="15"/>
      <c r="L5" s="14"/>
      <c r="M5" s="14"/>
      <c r="N5" s="24"/>
    </row>
    <row r="6" customFormat="false" ht="14.25" hidden="false" customHeight="true" outlineLevel="0" collapsed="false">
      <c r="A6" s="23"/>
      <c r="B6" s="14"/>
      <c r="C6" s="14"/>
      <c r="D6" s="14"/>
      <c r="E6" s="14"/>
      <c r="F6" s="15"/>
      <c r="G6" s="27"/>
      <c r="H6" s="28"/>
      <c r="I6" s="28"/>
      <c r="J6" s="17"/>
      <c r="K6" s="17"/>
      <c r="L6" s="29"/>
      <c r="M6" s="29"/>
      <c r="N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3" t="s">
        <v>10</v>
      </c>
      <c r="E7" s="53" t="s">
        <v>11</v>
      </c>
      <c r="F7" s="53" t="s">
        <v>9</v>
      </c>
      <c r="G7" s="32" t="s">
        <v>12</v>
      </c>
      <c r="H7" s="32" t="s">
        <v>13</v>
      </c>
      <c r="I7" s="32" t="s">
        <v>12</v>
      </c>
      <c r="J7" s="33"/>
      <c r="K7" s="33"/>
      <c r="L7" s="34" t="s">
        <v>14</v>
      </c>
      <c r="M7" s="34" t="s">
        <v>15</v>
      </c>
      <c r="N7" s="35" t="s">
        <v>16</v>
      </c>
    </row>
    <row r="8" customFormat="false" ht="17.35" hidden="false" customHeight="false" outlineLevel="0" collapsed="false">
      <c r="A8" s="44" t="n">
        <v>1</v>
      </c>
      <c r="B8" s="41" t="s">
        <v>197</v>
      </c>
      <c r="C8" s="41" t="s">
        <v>198</v>
      </c>
      <c r="D8" s="43" t="s">
        <v>199</v>
      </c>
      <c r="E8" s="43" t="s">
        <v>53</v>
      </c>
      <c r="F8" s="42"/>
      <c r="G8" s="42" t="n">
        <v>1</v>
      </c>
      <c r="H8" s="44" t="n">
        <v>1</v>
      </c>
      <c r="I8" s="59"/>
      <c r="J8" s="59"/>
      <c r="K8" s="44"/>
      <c r="L8" s="44" t="n">
        <f aca="false">IF(OR('Gereden wedstrijden'!$L$7=3,'Gereden wedstrijden'!$L$7=3),LARGE(G8:K8,1),0)</f>
        <v>1</v>
      </c>
      <c r="M8" s="44" t="n">
        <f aca="false">IF('Gereden wedstrijden'!$L$7=5,LARGE(H8:K8,2),0)</f>
        <v>0</v>
      </c>
      <c r="N8" s="43" t="n">
        <f aca="false">SUM(G8:K8)-SUM(L8:M8)</f>
        <v>1</v>
      </c>
    </row>
    <row r="9" customFormat="false" ht="18" hidden="false" customHeight="false" outlineLevel="0" collapsed="false">
      <c r="A9" s="56"/>
      <c r="B9" s="56"/>
      <c r="C9" s="56"/>
      <c r="D9" s="77"/>
      <c r="E9" s="77"/>
      <c r="F9" s="77"/>
      <c r="G9" s="77"/>
      <c r="H9" s="56"/>
      <c r="I9" s="79"/>
      <c r="J9" s="79"/>
      <c r="K9" s="56"/>
      <c r="L9" s="56"/>
      <c r="M9" s="56"/>
      <c r="N9" s="77"/>
    </row>
    <row r="10" customFormat="false" ht="18" hidden="false" customHeight="false" outlineLevel="0" collapsed="false">
      <c r="A10" s="56"/>
      <c r="B10" s="56"/>
      <c r="C10" s="56"/>
      <c r="D10" s="77"/>
      <c r="E10" s="77"/>
      <c r="F10" s="77"/>
      <c r="G10" s="77"/>
      <c r="H10" s="56"/>
      <c r="I10" s="79"/>
      <c r="J10" s="79"/>
      <c r="K10" s="56"/>
      <c r="L10" s="56"/>
      <c r="M10" s="56"/>
      <c r="N10" s="77"/>
    </row>
    <row r="11" customFormat="false" ht="18" hidden="false" customHeight="false" outlineLevel="0" collapsed="false">
      <c r="A11" s="56"/>
      <c r="B11" s="56"/>
      <c r="C11" s="56"/>
      <c r="D11" s="77"/>
      <c r="E11" s="77"/>
      <c r="F11" s="77"/>
      <c r="G11" s="77"/>
      <c r="H11" s="56"/>
      <c r="I11" s="79"/>
      <c r="J11" s="79"/>
      <c r="K11" s="56"/>
      <c r="L11" s="56"/>
      <c r="M11" s="56"/>
      <c r="N11" s="77"/>
    </row>
    <row r="12" customFormat="false" ht="18" hidden="false" customHeight="false" outlineLevel="0" collapsed="false">
      <c r="A12" s="56"/>
      <c r="B12" s="56"/>
      <c r="C12" s="56"/>
      <c r="D12" s="77"/>
      <c r="E12" s="77"/>
      <c r="F12" s="77"/>
      <c r="G12" s="77"/>
      <c r="H12" s="56"/>
      <c r="I12" s="56"/>
      <c r="J12" s="56"/>
      <c r="K12" s="56"/>
      <c r="L12" s="56"/>
      <c r="M12" s="56"/>
      <c r="N12" s="77"/>
    </row>
    <row r="13" customFormat="false" ht="18" hidden="false" customHeight="false" outlineLevel="0" collapsed="false">
      <c r="A13" s="56"/>
      <c r="B13" s="56"/>
      <c r="C13" s="56"/>
      <c r="D13" s="77"/>
      <c r="E13" s="77"/>
      <c r="F13" s="77"/>
      <c r="G13" s="77"/>
      <c r="H13" s="56"/>
      <c r="I13" s="79"/>
      <c r="J13" s="79"/>
      <c r="K13" s="56"/>
      <c r="L13" s="56"/>
      <c r="M13" s="56"/>
      <c r="N13" s="77"/>
    </row>
    <row r="14" customFormat="false" ht="18" hidden="false" customHeight="false" outlineLevel="0" collapsed="false">
      <c r="A14" s="56"/>
      <c r="B14" s="56"/>
      <c r="C14" s="56"/>
      <c r="D14" s="77"/>
      <c r="E14" s="77"/>
      <c r="F14" s="77"/>
      <c r="G14" s="77"/>
      <c r="H14" s="56"/>
      <c r="I14" s="79"/>
      <c r="J14" s="79"/>
      <c r="K14" s="56"/>
      <c r="L14" s="56"/>
      <c r="M14" s="56"/>
      <c r="N14" s="77"/>
    </row>
    <row r="15" customFormat="false" ht="18" hidden="false" customHeight="false" outlineLevel="0" collapsed="false">
      <c r="A15" s="56"/>
      <c r="B15" s="56"/>
      <c r="C15" s="56"/>
      <c r="D15" s="77"/>
      <c r="E15" s="77"/>
      <c r="F15" s="77"/>
      <c r="G15" s="77"/>
      <c r="H15" s="56"/>
      <c r="I15" s="56"/>
      <c r="J15" s="56"/>
      <c r="K15" s="56"/>
      <c r="L15" s="56"/>
      <c r="M15" s="56"/>
      <c r="N15" s="77"/>
    </row>
    <row r="16" customFormat="false" ht="18" hidden="false" customHeight="false" outlineLevel="0" collapsed="false">
      <c r="A16" s="56"/>
      <c r="B16" s="56"/>
      <c r="C16" s="56"/>
      <c r="D16" s="77"/>
      <c r="E16" s="77"/>
      <c r="F16" s="77"/>
      <c r="G16" s="77"/>
      <c r="H16" s="56"/>
      <c r="I16" s="56"/>
      <c r="J16" s="56"/>
      <c r="K16" s="56"/>
      <c r="L16" s="56"/>
      <c r="M16" s="56"/>
      <c r="N16" s="77"/>
    </row>
    <row r="17" customFormat="false" ht="18" hidden="false" customHeight="false" outlineLevel="0" collapsed="false">
      <c r="A17" s="56"/>
      <c r="B17" s="56"/>
      <c r="C17" s="56"/>
      <c r="D17" s="77"/>
      <c r="E17" s="77"/>
      <c r="F17" s="77"/>
      <c r="G17" s="77"/>
      <c r="H17" s="56"/>
      <c r="I17" s="79"/>
      <c r="J17" s="79"/>
      <c r="K17" s="56"/>
      <c r="L17" s="56"/>
      <c r="M17" s="56"/>
      <c r="N17" s="77"/>
    </row>
    <row r="18" customFormat="false" ht="18" hidden="false" customHeight="false" outlineLevel="0" collapsed="false">
      <c r="A18" s="56"/>
      <c r="B18" s="56"/>
      <c r="C18" s="56"/>
      <c r="D18" s="77"/>
      <c r="E18" s="77"/>
      <c r="F18" s="77"/>
      <c r="G18" s="77"/>
      <c r="H18" s="56"/>
      <c r="I18" s="79"/>
      <c r="J18" s="79"/>
      <c r="K18" s="56"/>
      <c r="L18" s="56"/>
      <c r="M18" s="56"/>
      <c r="N18" s="77"/>
    </row>
    <row r="19" customFormat="false" ht="18" hidden="false" customHeight="false" outlineLevel="0" collapsed="false">
      <c r="A19" s="56"/>
      <c r="B19" s="56"/>
      <c r="C19" s="56"/>
      <c r="D19" s="77"/>
      <c r="E19" s="77"/>
      <c r="F19" s="77"/>
      <c r="G19" s="77"/>
      <c r="H19" s="56"/>
      <c r="I19" s="56"/>
      <c r="J19" s="56"/>
      <c r="K19" s="56"/>
      <c r="L19" s="56"/>
      <c r="M19" s="56"/>
      <c r="N19" s="77"/>
    </row>
    <row r="20" customFormat="false" ht="18" hidden="false" customHeight="false" outlineLevel="0" collapsed="false">
      <c r="A20" s="56"/>
      <c r="B20" s="56"/>
      <c r="C20" s="56"/>
      <c r="D20" s="77"/>
      <c r="E20" s="77"/>
      <c r="F20" s="77"/>
      <c r="G20" s="77"/>
      <c r="H20" s="56"/>
      <c r="I20" s="56"/>
      <c r="J20" s="56"/>
      <c r="K20" s="56"/>
      <c r="L20" s="56"/>
      <c r="M20" s="56"/>
      <c r="N20" s="77"/>
    </row>
    <row r="21" customFormat="false" ht="18" hidden="false" customHeight="false" outlineLevel="0" collapsed="false">
      <c r="A21" s="56"/>
      <c r="B21" s="56"/>
      <c r="C21" s="56"/>
      <c r="D21" s="56"/>
      <c r="E21" s="56"/>
      <c r="F21" s="77"/>
      <c r="G21" s="77"/>
      <c r="H21" s="56"/>
      <c r="I21" s="56"/>
      <c r="J21" s="56"/>
      <c r="K21" s="56"/>
      <c r="L21" s="56"/>
      <c r="M21" s="56"/>
      <c r="N21" s="77"/>
    </row>
    <row r="22" customFormat="false" ht="18" hidden="false" customHeight="false" outlineLevel="0" collapsed="false">
      <c r="A22" s="56"/>
      <c r="B22" s="56"/>
      <c r="C22" s="56"/>
      <c r="D22" s="56"/>
      <c r="E22" s="56"/>
      <c r="F22" s="77"/>
      <c r="G22" s="77"/>
      <c r="H22" s="56"/>
      <c r="I22" s="56"/>
      <c r="J22" s="56"/>
      <c r="K22" s="56"/>
      <c r="L22" s="56"/>
      <c r="M22" s="56"/>
      <c r="N22" s="77"/>
    </row>
    <row r="23" customFormat="false" ht="18" hidden="false" customHeight="false" outlineLevel="0" collapsed="false">
      <c r="A23" s="56"/>
      <c r="B23" s="56"/>
      <c r="C23" s="56"/>
      <c r="D23" s="56"/>
      <c r="E23" s="56"/>
      <c r="F23" s="77"/>
      <c r="G23" s="77"/>
      <c r="H23" s="56"/>
      <c r="I23" s="56"/>
      <c r="J23" s="56"/>
      <c r="K23" s="56"/>
      <c r="L23" s="56"/>
      <c r="M23" s="56"/>
      <c r="N23" s="77"/>
    </row>
    <row r="24" customFormat="false" ht="18" hidden="false" customHeight="false" outlineLevel="0" collapsed="false">
      <c r="A24" s="56"/>
      <c r="B24" s="56"/>
      <c r="C24" s="56"/>
      <c r="D24" s="56"/>
      <c r="E24" s="56"/>
      <c r="F24" s="77"/>
      <c r="G24" s="77"/>
      <c r="H24" s="56"/>
      <c r="I24" s="56"/>
      <c r="J24" s="56"/>
      <c r="K24" s="56"/>
      <c r="L24" s="56"/>
      <c r="M24" s="56"/>
      <c r="N24" s="77"/>
    </row>
    <row r="25" customFormat="false" ht="18" hidden="false" customHeight="false" outlineLevel="0" collapsed="false">
      <c r="A25" s="56"/>
      <c r="B25" s="56"/>
      <c r="C25" s="56"/>
      <c r="D25" s="56"/>
      <c r="E25" s="56"/>
      <c r="F25" s="77"/>
      <c r="G25" s="77"/>
      <c r="H25" s="56"/>
      <c r="I25" s="56"/>
      <c r="J25" s="56"/>
      <c r="K25" s="56"/>
      <c r="L25" s="56"/>
      <c r="M25" s="56"/>
      <c r="N25" s="77"/>
    </row>
    <row r="26" customFormat="false" ht="18" hidden="false" customHeight="false" outlineLevel="0" collapsed="false">
      <c r="A26" s="56"/>
      <c r="B26" s="56"/>
      <c r="C26" s="56"/>
      <c r="D26" s="56"/>
      <c r="E26" s="56"/>
      <c r="F26" s="77"/>
      <c r="G26" s="77"/>
      <c r="H26" s="56"/>
      <c r="I26" s="56"/>
      <c r="J26" s="56"/>
      <c r="K26" s="56"/>
      <c r="L26" s="56"/>
      <c r="M26" s="56"/>
      <c r="N26" s="77"/>
    </row>
    <row r="27" customFormat="false" ht="18" hidden="false" customHeight="false" outlineLevel="0" collapsed="false">
      <c r="A27" s="56"/>
      <c r="B27" s="56"/>
      <c r="C27" s="56"/>
      <c r="D27" s="56"/>
      <c r="E27" s="56"/>
      <c r="F27" s="77"/>
      <c r="G27" s="77"/>
      <c r="H27" s="56"/>
      <c r="I27" s="56"/>
      <c r="J27" s="56"/>
      <c r="K27" s="56"/>
      <c r="L27" s="56"/>
      <c r="M27" s="56"/>
      <c r="N27" s="77"/>
    </row>
    <row r="28" customFormat="false" ht="18" hidden="false" customHeight="false" outlineLevel="0" collapsed="false">
      <c r="A28" s="56"/>
      <c r="B28" s="56"/>
      <c r="C28" s="56"/>
      <c r="D28" s="56"/>
      <c r="E28" s="56"/>
      <c r="F28" s="77"/>
      <c r="G28" s="77"/>
      <c r="H28" s="56"/>
      <c r="I28" s="56"/>
      <c r="J28" s="56"/>
      <c r="K28" s="56"/>
      <c r="L28" s="56"/>
      <c r="M28" s="56"/>
      <c r="N28" s="77"/>
    </row>
    <row r="29" customFormat="false" ht="18" hidden="false" customHeight="false" outlineLevel="0" collapsed="false">
      <c r="A29" s="56"/>
      <c r="B29" s="56"/>
      <c r="C29" s="56"/>
      <c r="D29" s="56"/>
      <c r="E29" s="56"/>
      <c r="F29" s="77"/>
      <c r="G29" s="77"/>
      <c r="H29" s="56"/>
      <c r="I29" s="56"/>
      <c r="J29" s="56"/>
      <c r="K29" s="56"/>
      <c r="L29" s="56"/>
      <c r="M29" s="56"/>
      <c r="N29" s="7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O8" activeCellId="0" sqref="O8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44"/>
    <col collapsed="false" customWidth="true" hidden="false" outlineLevel="0" max="4" min="2" style="11" width="35.67"/>
    <col collapsed="false" customWidth="true" hidden="false" outlineLevel="0" max="6" min="5" style="11" width="5.88"/>
    <col collapsed="false" customWidth="true" hidden="true" outlineLevel="0" max="7" min="7" style="12" width="29.56"/>
    <col collapsed="false" customWidth="true" hidden="false" outlineLevel="0" max="8" min="8" style="12" width="17.56"/>
    <col collapsed="false" customWidth="true" hidden="false" outlineLevel="0" max="10" min="9" style="11" width="17.56"/>
    <col collapsed="false" customWidth="true" hidden="false" outlineLevel="0" max="12" min="11" style="11" width="15.66"/>
    <col collapsed="false" customWidth="true" hidden="false" outlineLevel="1" max="14" min="13" style="11" width="15.66"/>
    <col collapsed="false" customWidth="true" hidden="false" outlineLevel="0" max="15" min="15" style="12" width="15.66"/>
    <col collapsed="false" customWidth="false" hidden="false" outlineLevel="0" max="16384" min="16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5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4"/>
      <c r="F6" s="14"/>
      <c r="G6" s="15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30" t="s">
        <v>6</v>
      </c>
      <c r="B7" s="31" t="s">
        <v>7</v>
      </c>
      <c r="C7" s="31" t="s">
        <v>8</v>
      </c>
      <c r="D7" s="31" t="s">
        <v>9</v>
      </c>
      <c r="E7" s="32" t="s">
        <v>10</v>
      </c>
      <c r="F7" s="32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1" t="n">
        <v>1</v>
      </c>
      <c r="B8" s="41" t="s">
        <v>200</v>
      </c>
      <c r="C8" s="41" t="s">
        <v>201</v>
      </c>
      <c r="D8" s="41" t="s">
        <v>202</v>
      </c>
      <c r="E8" s="42" t="s">
        <v>199</v>
      </c>
      <c r="F8" s="42" t="s">
        <v>67</v>
      </c>
      <c r="G8" s="42" t="s">
        <v>22</v>
      </c>
      <c r="H8" s="42" t="n">
        <v>1</v>
      </c>
      <c r="I8" s="42" t="n">
        <v>75</v>
      </c>
      <c r="J8" s="46"/>
      <c r="K8" s="46"/>
      <c r="L8" s="44"/>
      <c r="M8" s="44" t="n">
        <f aca="false">IF(OR('Gereden wedstrijden'!$L$7=3,'Gereden wedstrijden'!$L$7=3),LARGE(H8:L8,1),0)</f>
        <v>75</v>
      </c>
      <c r="N8" s="44"/>
      <c r="O8" s="43" t="n">
        <f aca="false">SUM(H8:L8)-SUM(M8:N8)</f>
        <v>1</v>
      </c>
    </row>
    <row r="9" customFormat="false" ht="17.35" hidden="false" customHeight="false" outlineLevel="0" collapsed="false">
      <c r="A9" s="41" t="n">
        <v>2</v>
      </c>
      <c r="B9" s="41" t="s">
        <v>200</v>
      </c>
      <c r="C9" s="41" t="s">
        <v>203</v>
      </c>
      <c r="D9" s="41" t="s">
        <v>202</v>
      </c>
      <c r="E9" s="42" t="s">
        <v>199</v>
      </c>
      <c r="F9" s="42" t="s">
        <v>67</v>
      </c>
      <c r="G9" s="42" t="s">
        <v>22</v>
      </c>
      <c r="H9" s="42" t="n">
        <v>2</v>
      </c>
      <c r="I9" s="42" t="n">
        <v>75</v>
      </c>
      <c r="J9" s="46"/>
      <c r="K9" s="46"/>
      <c r="L9" s="44"/>
      <c r="M9" s="44" t="n">
        <f aca="false">IF(OR('Gereden wedstrijden'!$L$7=3,'Gereden wedstrijden'!$L$7=3),LARGE(H9:L9,1),0)</f>
        <v>75</v>
      </c>
      <c r="N9" s="44"/>
      <c r="O9" s="43" t="n">
        <f aca="false">SUM(H9:L9)-SUM(M9:N9)</f>
        <v>2</v>
      </c>
    </row>
    <row r="10" customFormat="false" ht="17.35" hidden="false" customHeight="false" outlineLevel="0" collapsed="false">
      <c r="A10" s="41" t="n">
        <v>3</v>
      </c>
      <c r="B10" s="41" t="s">
        <v>204</v>
      </c>
      <c r="C10" s="41" t="s">
        <v>205</v>
      </c>
      <c r="D10" s="41" t="s">
        <v>25</v>
      </c>
      <c r="E10" s="42" t="s">
        <v>199</v>
      </c>
      <c r="F10" s="42" t="s">
        <v>67</v>
      </c>
      <c r="G10" s="42"/>
      <c r="H10" s="42" t="n">
        <v>75</v>
      </c>
      <c r="I10" s="42" t="n">
        <v>1</v>
      </c>
      <c r="J10" s="43"/>
      <c r="K10" s="43"/>
      <c r="L10" s="44"/>
      <c r="M10" s="44" t="n">
        <f aca="false">IF(OR('Gereden wedstrijden'!$L$7=3,'Gereden wedstrijden'!$L$7=3),LARGE(H10:L10,1),0)</f>
        <v>75</v>
      </c>
      <c r="N10" s="44"/>
      <c r="O10" s="43" t="n">
        <f aca="false">SUM(H10:L10)-SUM(M10:N10)</f>
        <v>1</v>
      </c>
    </row>
    <row r="11" customFormat="false" ht="17.35" hidden="false" customHeight="false" outlineLevel="0" collapsed="false">
      <c r="A11" s="41" t="n">
        <v>4</v>
      </c>
      <c r="B11" s="44"/>
      <c r="C11" s="44"/>
      <c r="D11" s="44"/>
      <c r="E11" s="42" t="s">
        <v>199</v>
      </c>
      <c r="F11" s="42" t="s">
        <v>67</v>
      </c>
      <c r="G11" s="42"/>
      <c r="H11" s="42"/>
      <c r="I11" s="42"/>
      <c r="J11" s="46"/>
      <c r="K11" s="46"/>
      <c r="L11" s="44"/>
      <c r="M11" s="44" t="e">
        <f aca="false">IF(OR('Gereden wedstrijden'!$L$7=3,'Gereden wedstrijden'!$L$7=3),LARGE(H11:L11,1),0)</f>
        <v>#VALUE!</v>
      </c>
      <c r="N11" s="44"/>
      <c r="O11" s="43" t="e">
        <f aca="false">SUM(H11:L11)-SUM(M11:N11)</f>
        <v>#VALUE!</v>
      </c>
    </row>
    <row r="12" customFormat="false" ht="17.35" hidden="false" customHeight="false" outlineLevel="0" collapsed="false">
      <c r="A12" s="41" t="n">
        <v>5</v>
      </c>
      <c r="B12" s="41"/>
      <c r="C12" s="41"/>
      <c r="D12" s="44"/>
      <c r="E12" s="42" t="s">
        <v>199</v>
      </c>
      <c r="F12" s="42" t="s">
        <v>67</v>
      </c>
      <c r="G12" s="42"/>
      <c r="H12" s="42"/>
      <c r="I12" s="42"/>
      <c r="J12" s="46"/>
      <c r="K12" s="46"/>
      <c r="L12" s="44"/>
      <c r="M12" s="44" t="e">
        <f aca="false">IF(OR('Gereden wedstrijden'!$L$7=3,'Gereden wedstrijden'!$L$7=3),LARGE(H12:L12,1),0)</f>
        <v>#VALUE!</v>
      </c>
      <c r="N12" s="44"/>
      <c r="O12" s="43" t="e">
        <f aca="false">SUM(H12:L12)-SUM(M12:N12)</f>
        <v>#VALUE!</v>
      </c>
    </row>
    <row r="13" customFormat="false" ht="18" hidden="false" customHeight="false" outlineLevel="0" collapsed="false">
      <c r="A13" s="74"/>
      <c r="B13" s="56"/>
      <c r="C13" s="56"/>
      <c r="D13" s="56"/>
      <c r="E13" s="77"/>
      <c r="F13" s="77"/>
      <c r="G13" s="77"/>
      <c r="H13" s="77"/>
      <c r="I13" s="75"/>
      <c r="J13" s="75"/>
      <c r="K13" s="75"/>
      <c r="L13" s="56"/>
      <c r="M13" s="56"/>
      <c r="N13" s="56"/>
      <c r="O13" s="77"/>
    </row>
    <row r="14" customFormat="false" ht="18" hidden="false" customHeight="false" outlineLevel="0" collapsed="false">
      <c r="A14" s="74"/>
      <c r="B14" s="56"/>
      <c r="C14" s="56"/>
      <c r="D14" s="56"/>
      <c r="E14" s="77"/>
      <c r="F14" s="77"/>
      <c r="G14" s="77"/>
      <c r="H14" s="77"/>
      <c r="I14" s="75"/>
      <c r="J14" s="75"/>
      <c r="K14" s="75"/>
      <c r="L14" s="56"/>
      <c r="M14" s="56"/>
      <c r="N14" s="56"/>
      <c r="O14" s="77"/>
    </row>
    <row r="15" customFormat="false" ht="18" hidden="false" customHeight="false" outlineLevel="0" collapsed="false">
      <c r="A15" s="56"/>
      <c r="B15" s="80"/>
      <c r="C15" s="80"/>
      <c r="D15" s="80"/>
      <c r="E15" s="77"/>
      <c r="F15" s="77"/>
      <c r="G15" s="77"/>
      <c r="H15" s="77"/>
      <c r="I15" s="56"/>
      <c r="J15" s="56"/>
      <c r="K15" s="56"/>
      <c r="L15" s="56"/>
      <c r="M15" s="56"/>
      <c r="N15" s="56"/>
      <c r="O15" s="77"/>
    </row>
    <row r="16" customFormat="false" ht="18" hidden="false" customHeight="false" outlineLevel="0" collapsed="false">
      <c r="A16" s="56"/>
      <c r="B16" s="56"/>
      <c r="C16" s="56"/>
      <c r="D16" s="56"/>
      <c r="E16" s="77"/>
      <c r="F16" s="77"/>
      <c r="G16" s="77"/>
      <c r="H16" s="77"/>
      <c r="I16" s="56"/>
      <c r="J16" s="56"/>
      <c r="K16" s="56"/>
      <c r="L16" s="56"/>
      <c r="M16" s="56"/>
      <c r="N16" s="56"/>
      <c r="O16" s="77"/>
    </row>
    <row r="17" customFormat="false" ht="18" hidden="false" customHeight="false" outlineLevel="0" collapsed="false">
      <c r="A17" s="56"/>
      <c r="B17" s="56"/>
      <c r="C17" s="56"/>
      <c r="D17" s="56"/>
      <c r="E17" s="77"/>
      <c r="F17" s="77"/>
      <c r="G17" s="77"/>
      <c r="H17" s="77"/>
      <c r="I17" s="56"/>
      <c r="J17" s="79"/>
      <c r="K17" s="79"/>
      <c r="L17" s="56"/>
      <c r="M17" s="56"/>
      <c r="N17" s="56"/>
      <c r="O17" s="77"/>
    </row>
    <row r="18" customFormat="false" ht="18" hidden="false" customHeight="false" outlineLevel="0" collapsed="false">
      <c r="A18" s="56"/>
      <c r="B18" s="81"/>
      <c r="C18" s="56"/>
      <c r="D18" s="56"/>
      <c r="E18" s="77"/>
      <c r="F18" s="77"/>
      <c r="G18" s="77"/>
      <c r="H18" s="77"/>
      <c r="I18" s="56"/>
      <c r="J18" s="79"/>
      <c r="K18" s="79"/>
      <c r="L18" s="56"/>
      <c r="M18" s="56"/>
      <c r="N18" s="56"/>
      <c r="O18" s="77"/>
    </row>
    <row r="19" customFormat="false" ht="18" hidden="false" customHeight="false" outlineLevel="0" collapsed="false">
      <c r="A19" s="56"/>
      <c r="B19" s="56"/>
      <c r="C19" s="56"/>
      <c r="D19" s="56"/>
      <c r="E19" s="77"/>
      <c r="F19" s="77"/>
      <c r="G19" s="77"/>
      <c r="H19" s="77"/>
      <c r="I19" s="56"/>
      <c r="J19" s="56"/>
      <c r="K19" s="56"/>
      <c r="L19" s="56"/>
      <c r="M19" s="56"/>
      <c r="N19" s="56"/>
      <c r="O19" s="77"/>
    </row>
    <row r="20" customFormat="false" ht="18" hidden="false" customHeight="false" outlineLevel="0" collapsed="false">
      <c r="A20" s="56"/>
      <c r="B20" s="56"/>
      <c r="C20" s="56"/>
      <c r="D20" s="56"/>
      <c r="E20" s="77"/>
      <c r="F20" s="77"/>
      <c r="G20" s="77"/>
      <c r="H20" s="77"/>
      <c r="I20" s="56"/>
      <c r="J20" s="56"/>
      <c r="K20" s="56"/>
      <c r="L20" s="56"/>
      <c r="M20" s="56"/>
      <c r="N20" s="56"/>
      <c r="O20" s="77"/>
    </row>
    <row r="21" customFormat="false" ht="18" hidden="false" customHeight="false" outlineLevel="0" collapsed="false">
      <c r="A21" s="56"/>
      <c r="B21" s="56"/>
      <c r="C21" s="56"/>
      <c r="D21" s="56"/>
      <c r="E21" s="56"/>
      <c r="F21" s="56"/>
      <c r="G21" s="77"/>
      <c r="H21" s="77"/>
      <c r="I21" s="56"/>
      <c r="J21" s="56"/>
      <c r="K21" s="56"/>
      <c r="L21" s="56"/>
      <c r="M21" s="56"/>
      <c r="N21" s="56"/>
      <c r="O21" s="77"/>
    </row>
    <row r="22" customFormat="false" ht="18" hidden="false" customHeight="false" outlineLevel="0" collapsed="false">
      <c r="A22" s="56"/>
      <c r="B22" s="56"/>
      <c r="C22" s="56"/>
      <c r="D22" s="56"/>
      <c r="E22" s="56"/>
      <c r="F22" s="56"/>
      <c r="G22" s="77"/>
      <c r="H22" s="77"/>
      <c r="I22" s="56"/>
      <c r="J22" s="56"/>
      <c r="K22" s="56"/>
      <c r="L22" s="56"/>
      <c r="M22" s="56"/>
      <c r="N22" s="56"/>
      <c r="O22" s="77"/>
    </row>
    <row r="23" customFormat="false" ht="18" hidden="false" customHeight="false" outlineLevel="0" collapsed="false">
      <c r="A23" s="56"/>
      <c r="B23" s="56"/>
      <c r="C23" s="56"/>
      <c r="D23" s="56"/>
      <c r="E23" s="56"/>
      <c r="F23" s="56"/>
      <c r="G23" s="77"/>
      <c r="H23" s="77"/>
      <c r="I23" s="56"/>
      <c r="J23" s="56"/>
      <c r="K23" s="56"/>
      <c r="L23" s="56"/>
      <c r="M23" s="56"/>
      <c r="N23" s="56"/>
      <c r="O23" s="77"/>
    </row>
    <row r="24" customFormat="false" ht="18" hidden="false" customHeight="false" outlineLevel="0" collapsed="false">
      <c r="A24" s="56"/>
      <c r="B24" s="56"/>
      <c r="C24" s="56"/>
      <c r="D24" s="56"/>
      <c r="E24" s="56"/>
      <c r="F24" s="56"/>
      <c r="G24" s="77"/>
      <c r="H24" s="77"/>
      <c r="I24" s="56"/>
      <c r="J24" s="56"/>
      <c r="K24" s="56"/>
      <c r="L24" s="56"/>
      <c r="M24" s="56"/>
      <c r="N24" s="56"/>
      <c r="O24" s="77"/>
    </row>
    <row r="25" customFormat="false" ht="18" hidden="false" customHeight="false" outlineLevel="0" collapsed="false">
      <c r="A25" s="56"/>
      <c r="B25" s="56"/>
      <c r="C25" s="56"/>
      <c r="D25" s="56"/>
      <c r="E25" s="56"/>
      <c r="F25" s="56"/>
      <c r="G25" s="77"/>
      <c r="H25" s="77"/>
      <c r="I25" s="56"/>
      <c r="J25" s="56"/>
      <c r="K25" s="56"/>
      <c r="L25" s="56"/>
      <c r="M25" s="56"/>
      <c r="N25" s="56"/>
      <c r="O25" s="77"/>
    </row>
    <row r="26" customFormat="false" ht="18" hidden="false" customHeight="false" outlineLevel="0" collapsed="false">
      <c r="A26" s="56"/>
      <c r="B26" s="56"/>
      <c r="C26" s="56"/>
      <c r="D26" s="56"/>
      <c r="E26" s="56"/>
      <c r="F26" s="56"/>
      <c r="G26" s="77"/>
      <c r="H26" s="77"/>
      <c r="I26" s="56"/>
      <c r="J26" s="56"/>
      <c r="K26" s="56"/>
      <c r="L26" s="56"/>
      <c r="M26" s="56"/>
      <c r="N26" s="56"/>
      <c r="O26" s="77"/>
    </row>
    <row r="27" customFormat="false" ht="18" hidden="false" customHeight="false" outlineLevel="0" collapsed="false">
      <c r="A27" s="56"/>
      <c r="B27" s="56"/>
      <c r="C27" s="56"/>
      <c r="D27" s="56"/>
      <c r="E27" s="56"/>
      <c r="F27" s="56"/>
      <c r="G27" s="77"/>
      <c r="H27" s="77"/>
      <c r="I27" s="56"/>
      <c r="J27" s="56"/>
      <c r="K27" s="56"/>
      <c r="L27" s="56"/>
      <c r="M27" s="56"/>
      <c r="N27" s="56"/>
      <c r="O27" s="77"/>
    </row>
    <row r="28" customFormat="false" ht="18" hidden="false" customHeight="false" outlineLevel="0" collapsed="false">
      <c r="A28" s="56"/>
      <c r="B28" s="56"/>
      <c r="C28" s="56"/>
      <c r="D28" s="56"/>
      <c r="E28" s="56"/>
      <c r="F28" s="56"/>
      <c r="G28" s="77"/>
      <c r="H28" s="77"/>
      <c r="I28" s="56"/>
      <c r="J28" s="56"/>
      <c r="K28" s="56"/>
      <c r="L28" s="56"/>
      <c r="M28" s="56"/>
      <c r="N28" s="56"/>
      <c r="O28" s="77"/>
    </row>
    <row r="29" customFormat="false" ht="18" hidden="false" customHeight="false" outlineLevel="0" collapsed="false">
      <c r="A29" s="56"/>
      <c r="B29" s="56"/>
      <c r="C29" s="56"/>
      <c r="D29" s="56"/>
      <c r="E29" s="56"/>
      <c r="F29" s="56"/>
      <c r="G29" s="77"/>
      <c r="H29" s="77"/>
      <c r="I29" s="56"/>
      <c r="J29" s="56"/>
      <c r="K29" s="56"/>
      <c r="L29" s="56"/>
      <c r="M29" s="56"/>
      <c r="N29" s="56"/>
      <c r="O29" s="77"/>
    </row>
    <row r="30" customFormat="false" ht="18" hidden="false" customHeight="false" outlineLevel="0" collapsed="false">
      <c r="A30" s="56"/>
      <c r="B30" s="56"/>
      <c r="C30" s="56"/>
      <c r="D30" s="56"/>
      <c r="E30" s="56"/>
      <c r="F30" s="56"/>
      <c r="G30" s="77"/>
      <c r="H30" s="77"/>
      <c r="I30" s="56"/>
      <c r="J30" s="56"/>
      <c r="K30" s="56"/>
      <c r="L30" s="56"/>
      <c r="M30" s="56"/>
      <c r="N30" s="56"/>
      <c r="O30" s="77"/>
    </row>
    <row r="31" customFormat="false" ht="18" hidden="false" customHeight="false" outlineLevel="0" collapsed="false">
      <c r="A31" s="56"/>
      <c r="B31" s="56"/>
      <c r="C31" s="56"/>
      <c r="D31" s="56"/>
      <c r="E31" s="56"/>
      <c r="F31" s="56"/>
      <c r="G31" s="77"/>
      <c r="H31" s="77"/>
      <c r="I31" s="56"/>
      <c r="J31" s="56"/>
      <c r="K31" s="56"/>
      <c r="L31" s="56"/>
      <c r="M31" s="56"/>
      <c r="N31" s="56"/>
      <c r="O31" s="77"/>
    </row>
    <row r="32" customFormat="false" ht="18" hidden="false" customHeight="false" outlineLevel="0" collapsed="false">
      <c r="A32" s="56"/>
      <c r="B32" s="56"/>
      <c r="C32" s="56"/>
      <c r="D32" s="56"/>
      <c r="E32" s="56"/>
      <c r="F32" s="56"/>
      <c r="G32" s="77"/>
      <c r="H32" s="77"/>
      <c r="I32" s="56"/>
      <c r="J32" s="56"/>
      <c r="K32" s="56"/>
      <c r="L32" s="56"/>
      <c r="M32" s="56"/>
      <c r="N32" s="56"/>
      <c r="O32" s="77"/>
    </row>
    <row r="33" customFormat="false" ht="18" hidden="false" customHeight="false" outlineLevel="0" collapsed="false">
      <c r="A33" s="56"/>
      <c r="B33" s="56"/>
      <c r="C33" s="56"/>
      <c r="D33" s="56"/>
      <c r="E33" s="56"/>
      <c r="F33" s="56"/>
      <c r="G33" s="77"/>
      <c r="H33" s="77"/>
      <c r="I33" s="56"/>
      <c r="J33" s="56"/>
      <c r="K33" s="56"/>
      <c r="L33" s="56"/>
      <c r="M33" s="56"/>
      <c r="N33" s="56"/>
      <c r="O33" s="77"/>
    </row>
    <row r="34" customFormat="false" ht="18" hidden="false" customHeight="false" outlineLevel="0" collapsed="false">
      <c r="A34" s="56"/>
      <c r="B34" s="56"/>
      <c r="C34" s="56"/>
      <c r="D34" s="56"/>
      <c r="E34" s="56"/>
      <c r="F34" s="56"/>
      <c r="G34" s="77"/>
      <c r="H34" s="77"/>
      <c r="I34" s="56"/>
      <c r="J34" s="56"/>
      <c r="K34" s="56"/>
      <c r="L34" s="56"/>
      <c r="M34" s="56"/>
      <c r="N34" s="56"/>
      <c r="O34" s="77"/>
    </row>
    <row r="35" customFormat="false" ht="18" hidden="false" customHeight="false" outlineLevel="0" collapsed="false">
      <c r="A35" s="56"/>
      <c r="B35" s="56"/>
      <c r="C35" s="56"/>
      <c r="D35" s="56"/>
      <c r="E35" s="56"/>
      <c r="F35" s="56"/>
      <c r="G35" s="77"/>
      <c r="H35" s="77"/>
      <c r="I35" s="56"/>
      <c r="J35" s="56"/>
      <c r="K35" s="56"/>
      <c r="L35" s="56"/>
      <c r="M35" s="56"/>
      <c r="N35" s="56"/>
      <c r="O35" s="77"/>
    </row>
    <row r="36" customFormat="false" ht="18" hidden="false" customHeight="false" outlineLevel="0" collapsed="false">
      <c r="A36" s="56"/>
      <c r="B36" s="56"/>
      <c r="C36" s="56"/>
      <c r="D36" s="56"/>
      <c r="E36" s="56"/>
      <c r="F36" s="56"/>
      <c r="G36" s="77"/>
      <c r="H36" s="77"/>
      <c r="I36" s="56"/>
      <c r="J36" s="56"/>
      <c r="K36" s="56"/>
      <c r="L36" s="56"/>
      <c r="M36" s="56"/>
      <c r="N36" s="56"/>
      <c r="O36" s="77"/>
    </row>
    <row r="37" customFormat="false" ht="18" hidden="false" customHeight="false" outlineLevel="0" collapsed="false">
      <c r="A37" s="56"/>
      <c r="B37" s="56"/>
      <c r="C37" s="56"/>
      <c r="D37" s="56"/>
      <c r="E37" s="56"/>
      <c r="F37" s="56"/>
      <c r="G37" s="77"/>
      <c r="H37" s="77"/>
      <c r="I37" s="56"/>
      <c r="J37" s="56"/>
      <c r="K37" s="56"/>
      <c r="L37" s="56"/>
      <c r="M37" s="56"/>
      <c r="N37" s="56"/>
      <c r="O37" s="77"/>
    </row>
    <row r="38" customFormat="false" ht="18" hidden="false" customHeight="false" outlineLevel="0" collapsed="false">
      <c r="A38" s="56"/>
      <c r="B38" s="56"/>
      <c r="C38" s="56"/>
      <c r="D38" s="56"/>
      <c r="E38" s="56"/>
      <c r="F38" s="56"/>
      <c r="G38" s="77"/>
      <c r="H38" s="77"/>
      <c r="I38" s="56"/>
      <c r="J38" s="56"/>
      <c r="K38" s="56"/>
      <c r="L38" s="56"/>
      <c r="M38" s="56"/>
      <c r="N38" s="56"/>
      <c r="O38" s="77"/>
    </row>
    <row r="39" customFormat="false" ht="18" hidden="false" customHeight="false" outlineLevel="0" collapsed="false">
      <c r="A39" s="56"/>
      <c r="B39" s="56"/>
      <c r="C39" s="56"/>
      <c r="D39" s="56"/>
      <c r="E39" s="56"/>
      <c r="F39" s="56"/>
      <c r="G39" s="77"/>
      <c r="H39" s="77"/>
      <c r="I39" s="56"/>
      <c r="J39" s="56"/>
      <c r="K39" s="56"/>
      <c r="L39" s="56"/>
      <c r="M39" s="56"/>
      <c r="N39" s="56"/>
      <c r="O39" s="77"/>
    </row>
    <row r="40" customFormat="false" ht="18" hidden="false" customHeight="false" outlineLevel="0" collapsed="false">
      <c r="A40" s="56"/>
      <c r="B40" s="56"/>
      <c r="C40" s="56"/>
      <c r="D40" s="56"/>
      <c r="E40" s="56"/>
      <c r="F40" s="56"/>
      <c r="G40" s="77"/>
      <c r="H40" s="77"/>
      <c r="I40" s="56"/>
      <c r="J40" s="56"/>
      <c r="K40" s="56"/>
      <c r="L40" s="56"/>
      <c r="M40" s="56"/>
      <c r="N40" s="56"/>
      <c r="O40" s="7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N10" activeCellId="0" sqref="N10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3" min="2" style="11" width="35.67"/>
    <col collapsed="false" customWidth="true" hidden="false" outlineLevel="0" max="5" min="4" style="11" width="5.88"/>
    <col collapsed="false" customWidth="true" hidden="true" outlineLevel="0" max="6" min="6" style="12" width="26.44"/>
    <col collapsed="false" customWidth="true" hidden="false" outlineLevel="0" max="7" min="7" style="12" width="21"/>
    <col collapsed="false" customWidth="true" hidden="false" outlineLevel="0" max="11" min="8" style="11" width="15.66"/>
    <col collapsed="false" customWidth="true" hidden="true" outlineLevel="1" max="13" min="12" style="11" width="15.66"/>
    <col collapsed="false" customWidth="true" hidden="false" outlineLevel="0" max="14" min="14" style="12" width="15.66"/>
    <col collapsed="false" customWidth="true" hidden="false" outlineLevel="0" max="15" min="15" style="11" width="13.44"/>
    <col collapsed="false" customWidth="false" hidden="false" outlineLevel="0" max="16384" min="16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customFormat="false" ht="17.35" hidden="false" customHeight="false" outlineLevel="0" collapsed="false">
      <c r="A2" s="16" t="s">
        <v>196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7"/>
      <c r="I3" s="15"/>
      <c r="J3" s="15"/>
      <c r="K3" s="15"/>
      <c r="L3" s="14"/>
      <c r="M3" s="14"/>
      <c r="N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20"/>
      <c r="I4" s="21"/>
      <c r="J4" s="21"/>
      <c r="K4" s="21"/>
      <c r="L4" s="19"/>
      <c r="M4" s="19"/>
      <c r="N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5"/>
      <c r="G5" s="17" t="s">
        <v>3</v>
      </c>
      <c r="H5" s="15" t="s">
        <v>4</v>
      </c>
      <c r="I5" s="15" t="s">
        <v>5</v>
      </c>
      <c r="J5" s="15"/>
      <c r="K5" s="15"/>
      <c r="L5" s="14"/>
      <c r="M5" s="14"/>
      <c r="N5" s="24"/>
    </row>
    <row r="6" customFormat="false" ht="14.25" hidden="false" customHeight="true" outlineLevel="0" collapsed="false">
      <c r="A6" s="23"/>
      <c r="B6" s="14"/>
      <c r="C6" s="14"/>
      <c r="D6" s="14"/>
      <c r="E6" s="14"/>
      <c r="F6" s="15"/>
      <c r="G6" s="27"/>
      <c r="H6" s="28"/>
      <c r="I6" s="28"/>
      <c r="J6" s="17"/>
      <c r="K6" s="17"/>
      <c r="L6" s="29"/>
      <c r="M6" s="29"/>
      <c r="N6" s="24"/>
    </row>
    <row r="7" customFormat="false" ht="17.35" hidden="false" customHeight="false" outlineLevel="0" collapsed="false">
      <c r="A7" s="30" t="s">
        <v>6</v>
      </c>
      <c r="B7" s="31" t="s">
        <v>7</v>
      </c>
      <c r="C7" s="31" t="s">
        <v>8</v>
      </c>
      <c r="D7" s="32" t="s">
        <v>10</v>
      </c>
      <c r="E7" s="32" t="s">
        <v>11</v>
      </c>
      <c r="F7" s="32" t="s">
        <v>206</v>
      </c>
      <c r="G7" s="32" t="s">
        <v>12</v>
      </c>
      <c r="H7" s="32" t="s">
        <v>13</v>
      </c>
      <c r="I7" s="32" t="s">
        <v>12</v>
      </c>
      <c r="J7" s="33"/>
      <c r="K7" s="33"/>
      <c r="L7" s="34" t="s">
        <v>14</v>
      </c>
      <c r="M7" s="34" t="s">
        <v>15</v>
      </c>
      <c r="N7" s="35" t="s">
        <v>16</v>
      </c>
    </row>
    <row r="8" customFormat="false" ht="17.35" hidden="false" customHeight="false" outlineLevel="0" collapsed="false">
      <c r="A8" s="41" t="n">
        <v>1</v>
      </c>
      <c r="B8" s="41" t="s">
        <v>207</v>
      </c>
      <c r="C8" s="11" t="s">
        <v>208</v>
      </c>
      <c r="D8" s="42" t="s">
        <v>209</v>
      </c>
      <c r="E8" s="42" t="s">
        <v>67</v>
      </c>
      <c r="F8" s="43" t="s">
        <v>22</v>
      </c>
      <c r="G8" s="43" t="n">
        <v>1</v>
      </c>
      <c r="H8" s="44" t="n">
        <v>2</v>
      </c>
      <c r="I8" s="59"/>
      <c r="J8" s="59"/>
      <c r="K8" s="44"/>
      <c r="L8" s="44" t="n">
        <f aca="false">IF(OR('Gereden wedstrijden'!$L$7=2,'Gereden wedstrijden'!$L$7=4),LARGE(H8:K8,1),0)</f>
        <v>0</v>
      </c>
      <c r="M8" s="44" t="n">
        <f aca="false">IF('Gereden wedstrijden'!$L$7=5,LARGE(H8:K8,2),0)</f>
        <v>0</v>
      </c>
      <c r="N8" s="43" t="n">
        <f aca="false">SUM(G8:K8)-SUM(L8:M8)</f>
        <v>3</v>
      </c>
    </row>
    <row r="9" customFormat="false" ht="17.35" hidden="false" customHeight="false" outlineLevel="0" collapsed="false">
      <c r="A9" s="41" t="n">
        <v>2</v>
      </c>
      <c r="B9" s="41" t="s">
        <v>210</v>
      </c>
      <c r="C9" s="41" t="s">
        <v>211</v>
      </c>
      <c r="D9" s="42" t="s">
        <v>209</v>
      </c>
      <c r="E9" s="42" t="s">
        <v>67</v>
      </c>
      <c r="F9" s="43" t="s">
        <v>212</v>
      </c>
      <c r="G9" s="43" t="n">
        <v>2</v>
      </c>
      <c r="H9" s="44" t="n">
        <v>1</v>
      </c>
      <c r="I9" s="59"/>
      <c r="J9" s="59"/>
      <c r="K9" s="44"/>
      <c r="L9" s="44" t="n">
        <f aca="false">IF(OR('Gereden wedstrijden'!$L$7=2,'Gereden wedstrijden'!$L$7=4),LARGE(H9:K9,1),0)</f>
        <v>0</v>
      </c>
      <c r="M9" s="44" t="n">
        <f aca="false">IF('Gereden wedstrijden'!$L$7=5,LARGE(H9:K9,2),0)</f>
        <v>0</v>
      </c>
      <c r="N9" s="43" t="n">
        <f aca="false">SUM(G9:K9)-SUM(L9:M9)</f>
        <v>3</v>
      </c>
    </row>
    <row r="10" customFormat="false" ht="17.35" hidden="false" customHeight="false" outlineLevel="0" collapsed="false">
      <c r="A10" s="41" t="n">
        <v>3</v>
      </c>
      <c r="B10" s="41"/>
      <c r="C10" s="41"/>
      <c r="D10" s="42" t="s">
        <v>209</v>
      </c>
      <c r="E10" s="42" t="s">
        <v>67</v>
      </c>
      <c r="F10" s="42" t="s">
        <v>22</v>
      </c>
      <c r="G10" s="42"/>
      <c r="H10" s="44"/>
      <c r="I10" s="59"/>
      <c r="J10" s="59"/>
      <c r="K10" s="44"/>
      <c r="L10" s="44" t="n">
        <f aca="false">IF(OR('Gereden wedstrijden'!$L$7=2,'Gereden wedstrijden'!$L$7=4),LARGE(H10:K10,1),0)</f>
        <v>0</v>
      </c>
      <c r="M10" s="44" t="n">
        <f aca="false">IF('Gereden wedstrijden'!$L$7=5,LARGE(H10:K10,2),0)</f>
        <v>0</v>
      </c>
      <c r="N10" s="43" t="n">
        <f aca="false">SUM(H10:K10)-SUM(L10:M10)</f>
        <v>0</v>
      </c>
    </row>
    <row r="11" customFormat="false" ht="13.5" hidden="false" customHeight="false" outlineLevel="0" collapsed="false">
      <c r="A11" s="47"/>
      <c r="D11" s="12"/>
      <c r="E11" s="12"/>
    </row>
    <row r="12" customFormat="false" ht="13.5" hidden="false" customHeight="false" outlineLevel="0" collapsed="false">
      <c r="D12" s="12"/>
      <c r="E12" s="12"/>
    </row>
    <row r="13" customFormat="false" ht="13.5" hidden="false" customHeight="false" outlineLevel="0" collapsed="false">
      <c r="B13" s="72"/>
      <c r="C13" s="72"/>
      <c r="D13" s="12"/>
      <c r="E13" s="12"/>
    </row>
    <row r="14" customFormat="false" ht="13.5" hidden="false" customHeight="false" outlineLevel="0" collapsed="false">
      <c r="D14" s="12"/>
      <c r="E14" s="12"/>
      <c r="I14" s="61"/>
      <c r="J14" s="61"/>
    </row>
    <row r="15" customFormat="false" ht="13.5" hidden="false" customHeight="false" outlineLevel="0" collapsed="false">
      <c r="D15" s="12"/>
      <c r="E15" s="12"/>
      <c r="I15" s="61"/>
      <c r="J15" s="61"/>
    </row>
    <row r="16" customFormat="false" ht="14.25" hidden="false" customHeight="false" outlineLevel="0" collapsed="false">
      <c r="B16" s="58"/>
      <c r="D16" s="12"/>
      <c r="E16" s="12"/>
    </row>
    <row r="17" customFormat="false" ht="13.5" hidden="false" customHeight="false" outlineLevel="0" collapsed="false">
      <c r="D17" s="12"/>
      <c r="E17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51" colorId="64" zoomScale="85" zoomScaleNormal="85" zoomScalePageLayoutView="100" workbookViewId="0">
      <selection pane="topLeft" activeCell="A51" activeCellId="0" sqref="A51"/>
    </sheetView>
  </sheetViews>
  <sheetFormatPr defaultColWidth="9.3359375" defaultRowHeight="13.5" customHeight="false" zeroHeight="false" outlineLevelRow="0" outlineLevelCol="1"/>
  <cols>
    <col collapsed="false" customWidth="false" hidden="false" outlineLevel="0" max="13" min="1" style="47" width="9.33"/>
    <col collapsed="false" customWidth="false" hidden="false" outlineLevel="1" max="15" min="14" style="47" width="9.33"/>
    <col collapsed="false" customWidth="false" hidden="false" outlineLevel="0" max="16384" min="16" style="47" width="9.33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66796875" defaultRowHeight="14.2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H17" activeCellId="0" sqref="H17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6" min="5" style="11" width="6.67"/>
    <col collapsed="false" customWidth="true" hidden="true" outlineLevel="0" max="7" min="7" style="11" width="1.44"/>
    <col collapsed="false" customWidth="true" hidden="false" outlineLevel="0" max="8" min="8" style="11" width="20.66"/>
    <col collapsed="false" customWidth="true" hidden="false" outlineLevel="0" max="9" min="9" style="11" width="17.88"/>
    <col collapsed="false" customWidth="true" hidden="false" outlineLevel="0" max="10" min="10" style="11" width="21.88"/>
    <col collapsed="false" customWidth="true" hidden="false" outlineLevel="0" max="11" min="11" style="11" width="15.56"/>
    <col collapsed="false" customWidth="true" hidden="false" outlineLevel="0" max="12" min="12" style="12" width="15.56"/>
    <col collapsed="false" customWidth="true" hidden="false" outlineLevel="1" max="14" min="13" style="11" width="15.56"/>
    <col collapsed="false" customWidth="true" hidden="false" outlineLevel="0" max="15" min="15" style="12" width="15.56"/>
    <col collapsed="false" customWidth="true" hidden="false" outlineLevel="0" max="16" min="16" style="11" width="12.67"/>
    <col collapsed="false" customWidth="false" hidden="false" outlineLevel="0" max="16384" min="17" style="11" width="9.33"/>
  </cols>
  <sheetData>
    <row r="1" customFormat="false" ht="19.7" hidden="false" customHeight="false" outlineLevel="0" collapsed="false">
      <c r="A1" s="13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7"/>
      <c r="I3" s="15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20"/>
      <c r="I4" s="21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4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5"/>
      <c r="B6" s="26"/>
      <c r="C6" s="14"/>
      <c r="D6" s="14"/>
      <c r="E6" s="14"/>
      <c r="F6" s="14"/>
      <c r="G6" s="14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30" t="s">
        <v>6</v>
      </c>
      <c r="B7" s="31" t="s">
        <v>7</v>
      </c>
      <c r="C7" s="31" t="s">
        <v>8</v>
      </c>
      <c r="D7" s="31" t="s">
        <v>9</v>
      </c>
      <c r="E7" s="32" t="s">
        <v>10</v>
      </c>
      <c r="F7" s="32" t="s">
        <v>11</v>
      </c>
      <c r="G7" s="32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36" t="n">
        <v>1</v>
      </c>
      <c r="B8" s="36" t="s">
        <v>17</v>
      </c>
      <c r="C8" s="36" t="s">
        <v>18</v>
      </c>
      <c r="D8" s="36" t="s">
        <v>19</v>
      </c>
      <c r="E8" s="37" t="s">
        <v>20</v>
      </c>
      <c r="F8" s="37" t="s">
        <v>21</v>
      </c>
      <c r="G8" s="37" t="s">
        <v>22</v>
      </c>
      <c r="H8" s="37" t="n">
        <v>1</v>
      </c>
      <c r="I8" s="38" t="n">
        <v>1</v>
      </c>
      <c r="J8" s="38"/>
      <c r="K8" s="38"/>
      <c r="L8" s="39"/>
      <c r="M8" s="40" t="n">
        <f aca="false">IF(OR('Gereden wedstrijden'!$L$7=3,'Gereden wedstrijden'!$L$7=3),LARGE(H8:L8,1),0)</f>
        <v>1</v>
      </c>
      <c r="N8" s="40" t="n">
        <f aca="false">IF('Gereden wedstrijden'!$L$7=5,LARGE(H8:L8,2),0)</f>
        <v>0</v>
      </c>
      <c r="O8" s="38" t="n">
        <f aca="false">SUM(H8:L8)-SUM(M8:N8)</f>
        <v>1</v>
      </c>
    </row>
    <row r="9" customFormat="false" ht="17.35" hidden="false" customHeight="false" outlineLevel="0" collapsed="false">
      <c r="A9" s="41" t="n">
        <v>2</v>
      </c>
      <c r="B9" s="41" t="s">
        <v>23</v>
      </c>
      <c r="C9" s="41" t="s">
        <v>24</v>
      </c>
      <c r="D9" s="41" t="s">
        <v>25</v>
      </c>
      <c r="E9" s="42" t="s">
        <v>20</v>
      </c>
      <c r="F9" s="42" t="s">
        <v>21</v>
      </c>
      <c r="G9" s="42" t="s">
        <v>22</v>
      </c>
      <c r="H9" s="42" t="n">
        <v>2</v>
      </c>
      <c r="I9" s="43" t="n">
        <v>7</v>
      </c>
      <c r="J9" s="43"/>
      <c r="K9" s="43"/>
      <c r="L9" s="43"/>
      <c r="M9" s="40" t="n">
        <f aca="false">IF(OR('Gereden wedstrijden'!$L$7=3,'Gereden wedstrijden'!$L$7=3),LARGE(H9:L9,1),0)</f>
        <v>7</v>
      </c>
      <c r="N9" s="44" t="n">
        <f aca="false">IF('Gereden wedstrijden'!$L$7=5,LARGE(H9:L9,2),0)</f>
        <v>0</v>
      </c>
      <c r="O9" s="38" t="n">
        <f aca="false">SUM(H9:L9)-SUM(M9:N9)</f>
        <v>2</v>
      </c>
    </row>
    <row r="10" customFormat="false" ht="17.35" hidden="false" customHeight="false" outlineLevel="0" collapsed="false">
      <c r="A10" s="36" t="n">
        <v>3</v>
      </c>
      <c r="B10" s="44" t="s">
        <v>26</v>
      </c>
      <c r="C10" s="44" t="s">
        <v>27</v>
      </c>
      <c r="D10" s="44" t="s">
        <v>28</v>
      </c>
      <c r="E10" s="42" t="s">
        <v>20</v>
      </c>
      <c r="F10" s="42" t="s">
        <v>21</v>
      </c>
      <c r="G10" s="42" t="s">
        <v>22</v>
      </c>
      <c r="H10" s="43" t="n">
        <v>3</v>
      </c>
      <c r="I10" s="43" t="n">
        <v>8</v>
      </c>
      <c r="J10" s="43"/>
      <c r="K10" s="43"/>
      <c r="L10" s="43"/>
      <c r="M10" s="40" t="n">
        <f aca="false">IF(OR('Gereden wedstrijden'!$L$7=3,'Gereden wedstrijden'!$L$7=3),LARGE(H10:L10,1),0)</f>
        <v>8</v>
      </c>
      <c r="N10" s="44" t="n">
        <f aca="false">IF('Gereden wedstrijden'!$L$7=5,LARGE(H10:L10,2),0)</f>
        <v>0</v>
      </c>
      <c r="O10" s="38" t="n">
        <f aca="false">SUM(H10:L10)-SUM(M10:N10)</f>
        <v>3</v>
      </c>
    </row>
    <row r="11" customFormat="false" ht="17.35" hidden="false" customHeight="false" outlineLevel="0" collapsed="false">
      <c r="A11" s="41" t="n">
        <v>4</v>
      </c>
      <c r="B11" s="45" t="s">
        <v>29</v>
      </c>
      <c r="C11" s="45" t="s">
        <v>30</v>
      </c>
      <c r="D11" s="41" t="s">
        <v>31</v>
      </c>
      <c r="E11" s="42" t="s">
        <v>20</v>
      </c>
      <c r="F11" s="42" t="s">
        <v>21</v>
      </c>
      <c r="G11" s="42" t="s">
        <v>22</v>
      </c>
      <c r="H11" s="42" t="n">
        <v>4</v>
      </c>
      <c r="I11" s="46" t="n">
        <v>75</v>
      </c>
      <c r="J11" s="46"/>
      <c r="K11" s="46"/>
      <c r="L11" s="43"/>
      <c r="M11" s="40" t="n">
        <f aca="false">IF(OR('Gereden wedstrijden'!$L$7=3,'Gereden wedstrijden'!$L$7=3),LARGE(H11:L11,1),0)</f>
        <v>75</v>
      </c>
      <c r="N11" s="44" t="n">
        <f aca="false">IF('Gereden wedstrijden'!$L$7=5,LARGE(H11:L11,2),0)</f>
        <v>0</v>
      </c>
      <c r="O11" s="38" t="n">
        <f aca="false">SUM(H11:L11)-SUM(M11:N11)</f>
        <v>4</v>
      </c>
    </row>
    <row r="12" customFormat="false" ht="17.35" hidden="false" customHeight="false" outlineLevel="0" collapsed="false">
      <c r="A12" s="36" t="n">
        <v>5</v>
      </c>
      <c r="B12" s="41" t="s">
        <v>32</v>
      </c>
      <c r="C12" s="41" t="s">
        <v>33</v>
      </c>
      <c r="D12" s="41" t="s">
        <v>34</v>
      </c>
      <c r="E12" s="42" t="s">
        <v>20</v>
      </c>
      <c r="F12" s="42" t="s">
        <v>21</v>
      </c>
      <c r="G12" s="42" t="s">
        <v>35</v>
      </c>
      <c r="H12" s="42" t="n">
        <v>5</v>
      </c>
      <c r="I12" s="46" t="n">
        <v>2</v>
      </c>
      <c r="J12" s="46"/>
      <c r="K12" s="46"/>
      <c r="L12" s="43"/>
      <c r="M12" s="40" t="n">
        <f aca="false">IF(OR('Gereden wedstrijden'!$L$7=3,'Gereden wedstrijden'!$L$7=3),LARGE(H12:L12,1),0)</f>
        <v>5</v>
      </c>
      <c r="N12" s="44" t="n">
        <f aca="false">IF('Gereden wedstrijden'!$L$7=5,LARGE(H12:L12,2),0)</f>
        <v>0</v>
      </c>
      <c r="O12" s="38" t="n">
        <f aca="false">SUM(H12:L12)-SUM(M12:N12)</f>
        <v>2</v>
      </c>
    </row>
    <row r="13" customFormat="false" ht="17.35" hidden="false" customHeight="false" outlineLevel="0" collapsed="false">
      <c r="A13" s="41" t="n">
        <v>6</v>
      </c>
      <c r="B13" s="41" t="s">
        <v>36</v>
      </c>
      <c r="C13" s="41" t="s">
        <v>37</v>
      </c>
      <c r="D13" s="41" t="s">
        <v>34</v>
      </c>
      <c r="E13" s="42" t="s">
        <v>20</v>
      </c>
      <c r="F13" s="42" t="s">
        <v>21</v>
      </c>
      <c r="G13" s="42" t="s">
        <v>38</v>
      </c>
      <c r="H13" s="42" t="n">
        <v>6</v>
      </c>
      <c r="I13" s="43" t="n">
        <v>4</v>
      </c>
      <c r="J13" s="43"/>
      <c r="K13" s="43"/>
      <c r="L13" s="43"/>
      <c r="M13" s="44" t="n">
        <f aca="false">IF(OR('Gereden wedstrijden'!$L$7=3,'Gereden wedstrijden'!$L$7=4),LARGE(H13:L13,1),0)</f>
        <v>6</v>
      </c>
      <c r="N13" s="44" t="n">
        <f aca="false">IF('Gereden wedstrijden'!$L$7=5,LARGE(H13:L13,2),0)</f>
        <v>0</v>
      </c>
      <c r="O13" s="38" t="n">
        <f aca="false">SUM(H13:L13)-SUM(M13:N13)</f>
        <v>4</v>
      </c>
    </row>
    <row r="14" customFormat="false" ht="17.35" hidden="false" customHeight="false" outlineLevel="0" collapsed="false">
      <c r="A14" s="36" t="n">
        <v>7</v>
      </c>
      <c r="B14" s="44" t="s">
        <v>39</v>
      </c>
      <c r="C14" s="44" t="s">
        <v>40</v>
      </c>
      <c r="D14" s="44" t="s">
        <v>25</v>
      </c>
      <c r="E14" s="42" t="s">
        <v>20</v>
      </c>
      <c r="F14" s="42" t="s">
        <v>21</v>
      </c>
      <c r="G14" s="42" t="s">
        <v>38</v>
      </c>
      <c r="H14" s="43" t="n">
        <v>7</v>
      </c>
      <c r="I14" s="43" t="n">
        <v>6</v>
      </c>
      <c r="J14" s="43"/>
      <c r="K14" s="43"/>
      <c r="L14" s="43"/>
      <c r="M14" s="40" t="n">
        <f aca="false">IF(OR('Gereden wedstrijden'!$L$7=3,'Gereden wedstrijden'!$L$7=3),LARGE(H14:L14,1),0)</f>
        <v>7</v>
      </c>
      <c r="N14" s="44" t="n">
        <f aca="false">IF('Gereden wedstrijden'!$L$7=5,LARGE(H14:L14,2),0)</f>
        <v>0</v>
      </c>
      <c r="O14" s="38" t="n">
        <f aca="false">SUM(H14:L14)-SUM(M14:N14)</f>
        <v>6</v>
      </c>
    </row>
    <row r="15" customFormat="false" ht="17.35" hidden="false" customHeight="false" outlineLevel="0" collapsed="false">
      <c r="A15" s="41" t="n">
        <v>8</v>
      </c>
      <c r="B15" s="44" t="s">
        <v>41</v>
      </c>
      <c r="C15" s="44" t="s">
        <v>42</v>
      </c>
      <c r="D15" s="44" t="s">
        <v>43</v>
      </c>
      <c r="E15" s="43" t="s">
        <v>20</v>
      </c>
      <c r="F15" s="42" t="s">
        <v>21</v>
      </c>
      <c r="G15" s="43" t="s">
        <v>38</v>
      </c>
      <c r="H15" s="43" t="n">
        <v>75</v>
      </c>
      <c r="I15" s="43" t="n">
        <v>3</v>
      </c>
      <c r="J15" s="43"/>
      <c r="K15" s="43"/>
      <c r="L15" s="43"/>
      <c r="M15" s="40" t="n">
        <f aca="false">IF(OR('Gereden wedstrijden'!$L$7=3,'Gereden wedstrijden'!$L$7=3),LARGE(H15:L15,1),0)</f>
        <v>75</v>
      </c>
      <c r="N15" s="44" t="n">
        <f aca="false">IF('Gereden wedstrijden'!$L$7=5,LARGE(H15:L15,2),0)</f>
        <v>0</v>
      </c>
      <c r="O15" s="38" t="n">
        <f aca="false">SUM(H15:L15)-SUM(M15:N15)</f>
        <v>3</v>
      </c>
    </row>
    <row r="16" customFormat="false" ht="17.35" hidden="false" customHeight="false" outlineLevel="0" collapsed="false">
      <c r="A16" s="36" t="n">
        <v>9</v>
      </c>
      <c r="B16" s="41" t="s">
        <v>44</v>
      </c>
      <c r="C16" s="41" t="s">
        <v>45</v>
      </c>
      <c r="D16" s="41" t="s">
        <v>25</v>
      </c>
      <c r="E16" s="42" t="s">
        <v>20</v>
      </c>
      <c r="F16" s="42" t="s">
        <v>21</v>
      </c>
      <c r="G16" s="42" t="s">
        <v>46</v>
      </c>
      <c r="H16" s="42" t="n">
        <v>75</v>
      </c>
      <c r="I16" s="46" t="n">
        <v>5</v>
      </c>
      <c r="J16" s="46"/>
      <c r="K16" s="46"/>
      <c r="L16" s="43"/>
      <c r="M16" s="40" t="n">
        <f aca="false">IF(OR('Gereden wedstrijden'!$L$7=3,'Gereden wedstrijden'!$L$7=3),LARGE(H16:L16,1),0)</f>
        <v>75</v>
      </c>
      <c r="N16" s="44" t="n">
        <f aca="false">IF('Gereden wedstrijden'!$L$7=5,LARGE(H16:L16,2),0)</f>
        <v>0</v>
      </c>
      <c r="O16" s="38" t="n">
        <f aca="false">SUM(H16:L16)-SUM(M16:N16)</f>
        <v>5</v>
      </c>
    </row>
    <row r="17" customFormat="false" ht="17.35" hidden="false" customHeight="false" outlineLevel="0" collapsed="false">
      <c r="A17" s="41" t="n">
        <v>10</v>
      </c>
      <c r="B17" s="41" t="s">
        <v>47</v>
      </c>
      <c r="C17" s="44" t="s">
        <v>48</v>
      </c>
      <c r="D17" s="44" t="s">
        <v>28</v>
      </c>
      <c r="E17" s="42" t="s">
        <v>20</v>
      </c>
      <c r="F17" s="42" t="s">
        <v>21</v>
      </c>
      <c r="G17" s="42" t="s">
        <v>38</v>
      </c>
      <c r="H17" s="43" t="n">
        <v>75</v>
      </c>
      <c r="I17" s="43" t="n">
        <v>9</v>
      </c>
      <c r="J17" s="43"/>
      <c r="K17" s="43"/>
      <c r="L17" s="43"/>
      <c r="M17" s="40" t="n">
        <f aca="false">IF(OR('Gereden wedstrijden'!$L$7=3,'Gereden wedstrijden'!$L$7=3),LARGE(H17:L17,1),0)</f>
        <v>75</v>
      </c>
      <c r="N17" s="44" t="n">
        <f aca="false">IF('Gereden wedstrijden'!$L$7=5,LARGE(H17:L17,2),0)</f>
        <v>0</v>
      </c>
      <c r="O17" s="38" t="n">
        <f aca="false">SUM(H17:L17)-SUM(M17:N17)</f>
        <v>9</v>
      </c>
    </row>
    <row r="18" customFormat="false" ht="17.35" hidden="false" customHeight="false" outlineLevel="0" collapsed="false">
      <c r="A18" s="41" t="n">
        <v>11</v>
      </c>
      <c r="B18" s="41"/>
      <c r="C18" s="41"/>
      <c r="D18" s="41"/>
      <c r="E18" s="42" t="s">
        <v>20</v>
      </c>
      <c r="F18" s="42" t="s">
        <v>21</v>
      </c>
      <c r="G18" s="42" t="s">
        <v>22</v>
      </c>
      <c r="H18" s="42"/>
      <c r="I18" s="46"/>
      <c r="J18" s="46"/>
      <c r="K18" s="46"/>
      <c r="L18" s="43"/>
      <c r="M18" s="40" t="e">
        <f aca="false">IF(OR('Gereden wedstrijden'!$L$7=3,'Gereden wedstrijden'!$L$7=3),LARGE(H18:L18,1),0)</f>
        <v>#VALUE!</v>
      </c>
      <c r="N18" s="44" t="n">
        <f aca="false">IF('Gereden wedstrijden'!$L$7=5,LARGE(H18:L18,2),0)</f>
        <v>0</v>
      </c>
      <c r="O18" s="38" t="e">
        <f aca="false">SUM(H18:L18)-SUM(M18:N18)</f>
        <v>#VALUE!</v>
      </c>
    </row>
    <row r="19" customFormat="false" ht="17.35" hidden="false" customHeight="false" outlineLevel="0" collapsed="false">
      <c r="A19" s="41" t="n">
        <v>12</v>
      </c>
      <c r="B19" s="41"/>
      <c r="C19" s="41"/>
      <c r="D19" s="41"/>
      <c r="E19" s="42" t="s">
        <v>20</v>
      </c>
      <c r="F19" s="42" t="s">
        <v>21</v>
      </c>
      <c r="G19" s="42" t="s">
        <v>38</v>
      </c>
      <c r="H19" s="42"/>
      <c r="I19" s="43"/>
      <c r="J19" s="43"/>
      <c r="K19" s="43"/>
      <c r="L19" s="43"/>
      <c r="M19" s="40" t="e">
        <f aca="false">IF(OR('Gereden wedstrijden'!$L$7=3,'Gereden wedstrijden'!$L$7=3),LARGE(H19:L19,1),0)</f>
        <v>#VALUE!</v>
      </c>
      <c r="N19" s="44" t="n">
        <f aca="false">IF('Gereden wedstrijden'!$L$7=5,LARGE(H19:L19,2),0)</f>
        <v>0</v>
      </c>
      <c r="O19" s="38" t="e">
        <f aca="false">SUM(H19:L19)-SUM(M19:N19)</f>
        <v>#VALUE!</v>
      </c>
    </row>
    <row r="20" customFormat="false" ht="17.35" hidden="false" customHeight="false" outlineLevel="0" collapsed="false">
      <c r="A20" s="41" t="n">
        <v>13</v>
      </c>
      <c r="B20" s="44"/>
      <c r="C20" s="44"/>
      <c r="D20" s="44"/>
      <c r="E20" s="42" t="s">
        <v>20</v>
      </c>
      <c r="F20" s="42" t="s">
        <v>21</v>
      </c>
      <c r="G20" s="42" t="s">
        <v>49</v>
      </c>
      <c r="H20" s="43"/>
      <c r="I20" s="43"/>
      <c r="J20" s="43"/>
      <c r="K20" s="43"/>
      <c r="L20" s="43"/>
      <c r="M20" s="44" t="n">
        <f aca="false">IF(OR('Gereden wedstrijden'!$L$7=2,'Gereden wedstrijden'!$L$7=4),LARGE(H20:L20,1),0)</f>
        <v>0</v>
      </c>
      <c r="N20" s="44" t="n">
        <f aca="false">IF('Gereden wedstrijden'!$L$7=5,LARGE(H20:L20,2),0)</f>
        <v>0</v>
      </c>
      <c r="O20" s="46" t="n">
        <f aca="false">SUM(H20:L20)-SUM(M20:N20)</f>
        <v>0</v>
      </c>
    </row>
    <row r="21" customFormat="false" ht="13.5" hidden="false" customHeight="false" outlineLevel="0" collapsed="false">
      <c r="A21" s="47"/>
      <c r="B21" s="47"/>
      <c r="C21" s="47"/>
      <c r="D21" s="47"/>
      <c r="E21" s="48"/>
      <c r="F21" s="48"/>
      <c r="G21" s="48"/>
      <c r="H21" s="48"/>
      <c r="I21" s="49"/>
      <c r="J21" s="49"/>
      <c r="K21" s="49"/>
      <c r="O21" s="49"/>
    </row>
    <row r="22" customFormat="false" ht="13.5" hidden="false" customHeight="false" outlineLevel="0" collapsed="false">
      <c r="A22" s="47"/>
      <c r="E22" s="48"/>
      <c r="F22" s="48"/>
      <c r="G22" s="48"/>
      <c r="H22" s="48"/>
      <c r="I22" s="49"/>
      <c r="J22" s="49"/>
      <c r="K22" s="49"/>
      <c r="O22" s="49"/>
    </row>
    <row r="23" customFormat="false" ht="13.5" hidden="false" customHeight="false" outlineLevel="0" collapsed="false">
      <c r="A23" s="47"/>
      <c r="E23" s="48"/>
      <c r="F23" s="48"/>
      <c r="G23" s="48"/>
      <c r="H23" s="48"/>
      <c r="I23" s="12"/>
      <c r="J23" s="12"/>
      <c r="K23" s="12"/>
      <c r="O23" s="49"/>
    </row>
    <row r="24" customFormat="false" ht="13.5" hidden="false" customHeight="false" outlineLevel="0" collapsed="false">
      <c r="A24" s="47"/>
      <c r="B24" s="47"/>
      <c r="C24" s="47"/>
      <c r="D24" s="47"/>
      <c r="E24" s="48"/>
      <c r="F24" s="48"/>
      <c r="G24" s="48"/>
      <c r="H24" s="48"/>
      <c r="I24" s="12"/>
      <c r="J24" s="12"/>
      <c r="K24" s="12"/>
      <c r="O24" s="49"/>
    </row>
    <row r="25" customFormat="false" ht="13.5" hidden="false" customHeight="false" outlineLevel="0" collapsed="false">
      <c r="E25" s="48"/>
      <c r="F25" s="48"/>
      <c r="G25" s="48"/>
      <c r="H25" s="48"/>
      <c r="I25" s="49"/>
      <c r="J25" s="49"/>
      <c r="K25" s="49"/>
      <c r="O25" s="49"/>
    </row>
    <row r="26" customFormat="false" ht="13.5" hidden="false" customHeight="false" outlineLevel="0" collapsed="false">
      <c r="E26" s="48"/>
      <c r="F26" s="48"/>
      <c r="G26" s="48"/>
      <c r="H26" s="48"/>
      <c r="I26" s="12"/>
      <c r="J26" s="12"/>
      <c r="K26" s="12"/>
      <c r="O26" s="49"/>
    </row>
    <row r="27" customFormat="false" ht="13.5" hidden="false" customHeight="false" outlineLevel="0" collapsed="false">
      <c r="B27" s="47"/>
      <c r="C27" s="47"/>
      <c r="D27" s="47"/>
      <c r="E27" s="48"/>
      <c r="F27" s="48"/>
      <c r="G27" s="48"/>
      <c r="H27" s="48"/>
      <c r="I27" s="49"/>
      <c r="J27" s="49"/>
      <c r="K27" s="49"/>
      <c r="O27" s="49"/>
    </row>
  </sheetData>
  <printOptions headings="false" gridLines="true" gridLinesSet="true" horizontalCentered="false" verticalCentered="false"/>
  <pageMargins left="0.196527777777778" right="0.118055555555556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12" activeCellId="0" sqref="I12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6" min="5" style="11" width="6.88"/>
    <col collapsed="false" customWidth="true" hidden="true" outlineLevel="0" max="7" min="7" style="11" width="26.88"/>
    <col collapsed="false" customWidth="true" hidden="false" outlineLevel="0" max="8" min="8" style="11" width="18.79"/>
    <col collapsed="false" customWidth="true" hidden="false" outlineLevel="0" max="9" min="9" style="11" width="21"/>
    <col collapsed="false" customWidth="true" hidden="false" outlineLevel="0" max="10" min="10" style="11" width="20.33"/>
    <col collapsed="false" customWidth="true" hidden="false" outlineLevel="0" max="11" min="11" style="11" width="15.66"/>
    <col collapsed="false" customWidth="true" hidden="false" outlineLevel="0" max="12" min="12" style="12" width="15.66"/>
    <col collapsed="false" customWidth="true" hidden="false" outlineLevel="1" max="14" min="13" style="11" width="15.66"/>
    <col collapsed="false" customWidth="true" hidden="false" outlineLevel="0" max="15" min="15" style="12" width="15.66"/>
    <col collapsed="false" customWidth="true" hidden="false" outlineLevel="0" max="16" min="16" style="11" width="13.44"/>
    <col collapsed="false" customWidth="false" hidden="false" outlineLevel="0" max="16384" min="17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7"/>
      <c r="I3" s="15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20"/>
      <c r="I4" s="21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4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4"/>
      <c r="F6" s="14"/>
      <c r="G6" s="14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2" t="s">
        <v>9</v>
      </c>
      <c r="E7" s="53" t="s">
        <v>10</v>
      </c>
      <c r="F7" s="53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1" t="n">
        <v>1</v>
      </c>
      <c r="B8" s="41" t="s">
        <v>51</v>
      </c>
      <c r="C8" s="41" t="s">
        <v>52</v>
      </c>
      <c r="D8" s="41" t="s">
        <v>25</v>
      </c>
      <c r="E8" s="42" t="s">
        <v>20</v>
      </c>
      <c r="F8" s="42" t="s">
        <v>53</v>
      </c>
      <c r="G8" s="42" t="s">
        <v>38</v>
      </c>
      <c r="H8" s="42" t="n">
        <v>1</v>
      </c>
      <c r="I8" s="43" t="n">
        <v>3</v>
      </c>
      <c r="J8" s="43"/>
      <c r="K8" s="43"/>
      <c r="L8" s="43"/>
      <c r="M8" s="40" t="n">
        <f aca="false">IF(OR('Gereden wedstrijden'!$L$7=3,'Gereden wedstrijden'!$L$7=3),LARGE(H8:L8,1),0)</f>
        <v>3</v>
      </c>
      <c r="N8" s="44" t="n">
        <f aca="false">IF('Gereden wedstrijden'!$L$7=5,LARGE(H8:L8,2),0)</f>
        <v>0</v>
      </c>
      <c r="O8" s="39" t="n">
        <f aca="false">SUM(H8:L8)-SUM(M8:N8)</f>
        <v>1</v>
      </c>
    </row>
    <row r="9" customFormat="false" ht="17.35" hidden="false" customHeight="false" outlineLevel="0" collapsed="false">
      <c r="A9" s="41" t="n">
        <v>2</v>
      </c>
      <c r="B9" s="45" t="s">
        <v>54</v>
      </c>
      <c r="C9" s="45" t="s">
        <v>55</v>
      </c>
      <c r="D9" s="41" t="s">
        <v>25</v>
      </c>
      <c r="E9" s="42" t="s">
        <v>20</v>
      </c>
      <c r="F9" s="42" t="s">
        <v>53</v>
      </c>
      <c r="G9" s="42" t="s">
        <v>56</v>
      </c>
      <c r="H9" s="42" t="n">
        <v>2</v>
      </c>
      <c r="I9" s="46" t="n">
        <v>4</v>
      </c>
      <c r="J9" s="46"/>
      <c r="K9" s="46"/>
      <c r="L9" s="43"/>
      <c r="M9" s="40" t="n">
        <f aca="false">IF(OR('Gereden wedstrijden'!$L$7=3,'Gereden wedstrijden'!$L$7=3),LARGE(H9:L9,1),0)</f>
        <v>4</v>
      </c>
      <c r="N9" s="44" t="n">
        <f aca="false">IF('Gereden wedstrijden'!$L$7=5,LARGE(H9:L9,2),0)</f>
        <v>0</v>
      </c>
      <c r="O9" s="39" t="n">
        <f aca="false">SUM(H9:L9)-SUM(M9:N9)</f>
        <v>2</v>
      </c>
    </row>
    <row r="10" customFormat="false" ht="17.35" hidden="false" customHeight="false" outlineLevel="0" collapsed="false">
      <c r="A10" s="41" t="n">
        <v>3</v>
      </c>
      <c r="B10" s="54" t="s">
        <v>57</v>
      </c>
      <c r="C10" s="54" t="s">
        <v>55</v>
      </c>
      <c r="D10" s="41" t="s">
        <v>25</v>
      </c>
      <c r="E10" s="42" t="s">
        <v>20</v>
      </c>
      <c r="F10" s="42" t="s">
        <v>53</v>
      </c>
      <c r="G10" s="42" t="s">
        <v>38</v>
      </c>
      <c r="H10" s="42" t="n">
        <v>3</v>
      </c>
      <c r="I10" s="46" t="n">
        <v>2</v>
      </c>
      <c r="J10" s="46"/>
      <c r="K10" s="46"/>
      <c r="L10" s="43"/>
      <c r="M10" s="40" t="n">
        <f aca="false">IF(OR('Gereden wedstrijden'!$L$7=3,'Gereden wedstrijden'!$L$7=3),LARGE(H10:L10,1),0)</f>
        <v>3</v>
      </c>
      <c r="N10" s="44" t="n">
        <f aca="false">IF('Gereden wedstrijden'!$L$7=5,LARGE(H10:L10,2),0)</f>
        <v>0</v>
      </c>
      <c r="O10" s="39" t="n">
        <f aca="false">SUM(H10:L10)-SUM(M10:N10)</f>
        <v>2</v>
      </c>
    </row>
    <row r="11" customFormat="false" ht="17.35" hidden="false" customHeight="false" outlineLevel="0" collapsed="false">
      <c r="A11" s="41" t="n">
        <v>4</v>
      </c>
      <c r="B11" s="41" t="s">
        <v>58</v>
      </c>
      <c r="C11" s="41" t="s">
        <v>59</v>
      </c>
      <c r="D11" s="41" t="s">
        <v>25</v>
      </c>
      <c r="E11" s="42" t="s">
        <v>20</v>
      </c>
      <c r="F11" s="42" t="s">
        <v>53</v>
      </c>
      <c r="G11" s="42" t="s">
        <v>60</v>
      </c>
      <c r="H11" s="42" t="n">
        <v>75</v>
      </c>
      <c r="I11" s="46" t="n">
        <v>1</v>
      </c>
      <c r="J11" s="46"/>
      <c r="K11" s="46"/>
      <c r="L11" s="43"/>
      <c r="M11" s="40" t="n">
        <f aca="false">IF(OR('Gereden wedstrijden'!$L$7=3,'Gereden wedstrijden'!$L$7=3),LARGE(H11:L11,1),0)</f>
        <v>75</v>
      </c>
      <c r="N11" s="44" t="n">
        <f aca="false">IF('Gereden wedstrijden'!$L$7=5,LARGE(H11:L11,2),0)</f>
        <v>0</v>
      </c>
      <c r="O11" s="43" t="n">
        <f aca="false">SUM(H11:L11)-SUM(M11:N11)</f>
        <v>1</v>
      </c>
    </row>
    <row r="12" customFormat="false" ht="17.35" hidden="false" customHeight="false" outlineLevel="0" collapsed="false">
      <c r="A12" s="41" t="n">
        <v>5</v>
      </c>
      <c r="B12" s="45" t="s">
        <v>61</v>
      </c>
      <c r="C12" s="45" t="s">
        <v>62</v>
      </c>
      <c r="D12" s="41" t="s">
        <v>28</v>
      </c>
      <c r="E12" s="42" t="s">
        <v>20</v>
      </c>
      <c r="F12" s="42" t="s">
        <v>53</v>
      </c>
      <c r="G12" s="42" t="s">
        <v>46</v>
      </c>
      <c r="H12" s="42" t="n">
        <v>75</v>
      </c>
      <c r="I12" s="46" t="n">
        <v>5</v>
      </c>
      <c r="J12" s="46"/>
      <c r="K12" s="46"/>
      <c r="L12" s="43"/>
      <c r="M12" s="40" t="n">
        <f aca="false">IF(OR('Gereden wedstrijden'!$L$7=3,'Gereden wedstrijden'!$L$7=3),LARGE(H12:L12,1),0)</f>
        <v>75</v>
      </c>
      <c r="N12" s="44" t="n">
        <f aca="false">IF('Gereden wedstrijden'!$L$7=5,LARGE(H12:L12,2),0)</f>
        <v>0</v>
      </c>
      <c r="O12" s="39" t="n">
        <f aca="false">SUM(H12:L12)-SUM(M12:N12)</f>
        <v>5</v>
      </c>
    </row>
    <row r="13" customFormat="false" ht="17.35" hidden="false" customHeight="false" outlineLevel="0" collapsed="false">
      <c r="A13" s="44" t="n">
        <v>6</v>
      </c>
      <c r="B13" s="45"/>
      <c r="C13" s="45"/>
      <c r="D13" s="44"/>
      <c r="E13" s="43" t="s">
        <v>20</v>
      </c>
      <c r="F13" s="43" t="s">
        <v>53</v>
      </c>
      <c r="G13" s="43" t="s">
        <v>63</v>
      </c>
      <c r="H13" s="42"/>
      <c r="I13" s="43"/>
      <c r="J13" s="43"/>
      <c r="K13" s="43"/>
      <c r="L13" s="43"/>
      <c r="M13" s="40" t="e">
        <f aca="false">IF(OR('Gereden wedstrijden'!$L$7=3,'Gereden wedstrijden'!$L$7=3),LARGE(H13:L13,1),0)</f>
        <v>#VALUE!</v>
      </c>
      <c r="N13" s="44" t="n">
        <f aca="false">IF('Gereden wedstrijden'!$L$7=5,LARGE(H13:L13,2),0)</f>
        <v>0</v>
      </c>
      <c r="O13" s="39" t="e">
        <f aca="false">SUM(H13:L13)-SUM(M13:N13)</f>
        <v>#VALUE!</v>
      </c>
    </row>
    <row r="14" customFormat="false" ht="17.35" hidden="false" customHeight="false" outlineLevel="0" collapsed="false">
      <c r="A14" s="41" t="n">
        <v>7</v>
      </c>
      <c r="B14" s="41"/>
      <c r="C14" s="41"/>
      <c r="D14" s="41"/>
      <c r="E14" s="42" t="s">
        <v>20</v>
      </c>
      <c r="F14" s="42" t="s">
        <v>53</v>
      </c>
      <c r="G14" s="42" t="s">
        <v>38</v>
      </c>
      <c r="H14" s="42"/>
      <c r="I14" s="43"/>
      <c r="J14" s="43"/>
      <c r="K14" s="43"/>
      <c r="L14" s="43"/>
      <c r="M14" s="40" t="e">
        <f aca="false">IF(OR('Gereden wedstrijden'!$L$7=3,'Gereden wedstrijden'!$L$7=3),LARGE(H14:L14,1),0)</f>
        <v>#VALUE!</v>
      </c>
      <c r="N14" s="44" t="n">
        <f aca="false">IF('Gereden wedstrijden'!$L$7=5,LARGE(H14:L14,2),0)</f>
        <v>0</v>
      </c>
      <c r="O14" s="43" t="e">
        <f aca="false">SUM(H14:L14)-SUM(M14:N14)</f>
        <v>#VALUE!</v>
      </c>
    </row>
    <row r="15" customFormat="false" ht="17.35" hidden="false" customHeight="false" outlineLevel="0" collapsed="false">
      <c r="A15" s="36" t="n">
        <v>8</v>
      </c>
      <c r="B15" s="36"/>
      <c r="C15" s="36"/>
      <c r="D15" s="36"/>
      <c r="E15" s="37" t="s">
        <v>20</v>
      </c>
      <c r="F15" s="37" t="s">
        <v>53</v>
      </c>
      <c r="G15" s="37" t="s">
        <v>22</v>
      </c>
      <c r="H15" s="37"/>
      <c r="I15" s="38"/>
      <c r="J15" s="38"/>
      <c r="K15" s="38"/>
      <c r="L15" s="39"/>
      <c r="M15" s="40" t="e">
        <f aca="false">IF(OR('Gereden wedstrijden'!$L$7=3,'Gereden wedstrijden'!$L$7=3),LARGE(H15:L15,1),0)</f>
        <v>#VALUE!</v>
      </c>
      <c r="N15" s="40" t="n">
        <f aca="false">IF('Gereden wedstrijden'!$L$7=5,LARGE(H15:L15,2),0)</f>
        <v>0</v>
      </c>
      <c r="O15" s="39" t="e">
        <f aca="false">SUM(H15:L15)-SUM(M15:N15)</f>
        <v>#VALUE!</v>
      </c>
    </row>
    <row r="16" customFormat="false" ht="17.35" hidden="false" customHeight="false" outlineLevel="0" collapsed="false">
      <c r="A16" s="41" t="n">
        <v>9</v>
      </c>
      <c r="B16" s="44"/>
      <c r="C16" s="44"/>
      <c r="D16" s="44"/>
      <c r="E16" s="42" t="s">
        <v>20</v>
      </c>
      <c r="F16" s="42" t="s">
        <v>53</v>
      </c>
      <c r="G16" s="42" t="s">
        <v>56</v>
      </c>
      <c r="H16" s="42"/>
      <c r="I16" s="46"/>
      <c r="J16" s="46"/>
      <c r="K16" s="46"/>
      <c r="L16" s="43"/>
      <c r="M16" s="40"/>
      <c r="N16" s="44" t="n">
        <f aca="false">IF('Gereden wedstrijden'!$L$7=5,LARGE(H16:L16,2),0)</f>
        <v>0</v>
      </c>
      <c r="O16" s="43" t="n">
        <f aca="false">SUM(H16:L16)-SUM(M16:N16)</f>
        <v>0</v>
      </c>
    </row>
    <row r="17" customFormat="false" ht="13.5" hidden="false" customHeight="false" outlineLevel="0" collapsed="false">
      <c r="H17" s="12"/>
      <c r="I17" s="12"/>
      <c r="J17" s="12"/>
      <c r="K17" s="12"/>
    </row>
    <row r="18" customFormat="false" ht="13.5" hidden="false" customHeight="false" outlineLevel="0" collapsed="false">
      <c r="H18" s="12"/>
      <c r="I18" s="49"/>
      <c r="J18" s="49"/>
      <c r="K18" s="49"/>
    </row>
    <row r="19" customFormat="false" ht="13.5" hidden="false" customHeight="false" outlineLevel="0" collapsed="false">
      <c r="H19" s="12"/>
      <c r="I19" s="12"/>
      <c r="J19" s="12"/>
      <c r="K19" s="12"/>
    </row>
    <row r="20" customFormat="false" ht="13.5" hidden="false" customHeight="false" outlineLevel="0" collapsed="false">
      <c r="H20" s="12"/>
      <c r="I20" s="12"/>
      <c r="J20" s="12"/>
      <c r="K20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J9" activeCellId="0" sqref="J9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5" min="5" style="11" width="6.88"/>
    <col collapsed="false" customWidth="true" hidden="false" outlineLevel="0" max="6" min="6" style="12" width="6.88"/>
    <col collapsed="false" customWidth="true" hidden="true" outlineLevel="0" max="7" min="7" style="12" width="26.44"/>
    <col collapsed="false" customWidth="true" hidden="false" outlineLevel="0" max="8" min="8" style="12" width="17.67"/>
    <col collapsed="false" customWidth="true" hidden="false" outlineLevel="0" max="9" min="9" style="12" width="17.76"/>
    <col collapsed="false" customWidth="true" hidden="false" outlineLevel="0" max="10" min="10" style="12" width="17.11"/>
    <col collapsed="false" customWidth="true" hidden="false" outlineLevel="0" max="12" min="11" style="12" width="15.66"/>
    <col collapsed="false" customWidth="true" hidden="false" outlineLevel="1" max="14" min="13" style="11" width="15.66"/>
    <col collapsed="false" customWidth="true" hidden="false" outlineLevel="0" max="15" min="15" style="12" width="15.66"/>
    <col collapsed="false" customWidth="true" hidden="false" outlineLevel="0" max="16" min="16" style="11" width="13.44"/>
    <col collapsed="false" customWidth="false" hidden="false" outlineLevel="0" max="16384" min="17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4"/>
      <c r="H5" s="14"/>
      <c r="I5" s="17"/>
      <c r="J5" s="15"/>
      <c r="K5" s="15"/>
      <c r="L5" s="15"/>
      <c r="M5" s="14"/>
      <c r="N5" s="14"/>
      <c r="O5" s="24"/>
    </row>
    <row r="6" customFormat="false" ht="17.35" hidden="false" customHeight="false" outlineLevel="0" collapsed="false">
      <c r="A6" s="23"/>
      <c r="B6" s="14"/>
      <c r="C6" s="14"/>
      <c r="D6" s="14"/>
      <c r="E6" s="14"/>
      <c r="F6" s="15"/>
      <c r="G6" s="15"/>
      <c r="H6" s="17" t="s">
        <v>3</v>
      </c>
      <c r="I6" s="15" t="s">
        <v>4</v>
      </c>
      <c r="J6" s="15" t="s">
        <v>5</v>
      </c>
      <c r="K6" s="15"/>
      <c r="L6" s="15"/>
      <c r="M6" s="14"/>
      <c r="N6" s="14"/>
      <c r="O6" s="24"/>
    </row>
    <row r="7" customFormat="false" ht="14.25" hidden="false" customHeight="true" outlineLevel="0" collapsed="false">
      <c r="A7" s="23"/>
      <c r="B7" s="14"/>
      <c r="C7" s="14"/>
      <c r="D7" s="14"/>
      <c r="E7" s="14"/>
      <c r="F7" s="15"/>
      <c r="G7" s="15"/>
      <c r="H7" s="27"/>
      <c r="I7" s="28"/>
      <c r="J7" s="28"/>
      <c r="K7" s="17"/>
      <c r="L7" s="17"/>
      <c r="M7" s="29"/>
      <c r="N7" s="29"/>
      <c r="O7" s="24"/>
    </row>
    <row r="8" customFormat="false" ht="17.35" hidden="false" customHeight="false" outlineLevel="0" collapsed="false">
      <c r="A8" s="51" t="s">
        <v>6</v>
      </c>
      <c r="B8" s="52" t="s">
        <v>7</v>
      </c>
      <c r="C8" s="52" t="s">
        <v>8</v>
      </c>
      <c r="D8" s="52" t="s">
        <v>9</v>
      </c>
      <c r="E8" s="53" t="s">
        <v>10</v>
      </c>
      <c r="F8" s="53" t="s">
        <v>11</v>
      </c>
      <c r="G8" s="53" t="s">
        <v>9</v>
      </c>
      <c r="H8" s="32" t="s">
        <v>12</v>
      </c>
      <c r="I8" s="32" t="s">
        <v>13</v>
      </c>
      <c r="J8" s="32" t="s">
        <v>12</v>
      </c>
      <c r="K8" s="33"/>
      <c r="L8" s="33"/>
      <c r="M8" s="34" t="s">
        <v>14</v>
      </c>
      <c r="N8" s="34" t="s">
        <v>15</v>
      </c>
      <c r="O8" s="35" t="s">
        <v>16</v>
      </c>
    </row>
    <row r="9" customFormat="false" ht="17.35" hidden="false" customHeight="false" outlineLevel="0" collapsed="false">
      <c r="A9" s="41" t="n">
        <v>1</v>
      </c>
      <c r="B9" s="45" t="s">
        <v>64</v>
      </c>
      <c r="C9" s="45" t="s">
        <v>65</v>
      </c>
      <c r="D9" s="41" t="s">
        <v>66</v>
      </c>
      <c r="E9" s="42" t="s">
        <v>20</v>
      </c>
      <c r="F9" s="43" t="s">
        <v>67</v>
      </c>
      <c r="G9" s="43" t="s">
        <v>60</v>
      </c>
      <c r="H9" s="43" t="n">
        <v>1</v>
      </c>
      <c r="I9" s="42" t="n">
        <v>3</v>
      </c>
      <c r="J9" s="43"/>
      <c r="K9" s="43"/>
      <c r="L9" s="43"/>
      <c r="M9" s="44" t="n">
        <f aca="false">IF(OR('Gereden wedstrijden'!$L$7=3,'Gereden wedstrijden'!$L$7=3),LARGE(H9:L9,1),0)</f>
        <v>3</v>
      </c>
      <c r="N9" s="44" t="n">
        <f aca="false">IF('Gereden wedstrijden'!$L$7=5,LARGE(I9:L9,2),0)</f>
        <v>0</v>
      </c>
      <c r="O9" s="46" t="n">
        <f aca="false">SUM(H9:L9)-SUM(M9:N9)</f>
        <v>1</v>
      </c>
    </row>
    <row r="10" customFormat="false" ht="17.35" hidden="false" customHeight="false" outlineLevel="0" collapsed="false">
      <c r="A10" s="41" t="n">
        <v>2</v>
      </c>
      <c r="B10" s="45" t="s">
        <v>68</v>
      </c>
      <c r="C10" s="45" t="s">
        <v>69</v>
      </c>
      <c r="D10" s="45" t="s">
        <v>70</v>
      </c>
      <c r="E10" s="42" t="s">
        <v>71</v>
      </c>
      <c r="F10" s="43" t="s">
        <v>67</v>
      </c>
      <c r="G10" s="43"/>
      <c r="H10" s="42" t="n">
        <v>2</v>
      </c>
      <c r="I10" s="42" t="n">
        <v>4</v>
      </c>
      <c r="J10" s="46"/>
      <c r="K10" s="46"/>
      <c r="L10" s="43"/>
      <c r="M10" s="44" t="n">
        <f aca="false">IF(OR('Gereden wedstrijden'!$L$7=3,'Gereden wedstrijden'!$L$7=3),LARGE(H10:L10,1),0)</f>
        <v>4</v>
      </c>
      <c r="N10" s="44" t="n">
        <f aca="false">IF('Gereden wedstrijden'!$L$7=5,LARGE(I10:L10,2),0)</f>
        <v>0</v>
      </c>
      <c r="O10" s="46" t="n">
        <f aca="false">SUM(H10:L10)-SUM(M10:N10)</f>
        <v>2</v>
      </c>
    </row>
    <row r="11" customFormat="false" ht="17.35" hidden="false" customHeight="false" outlineLevel="0" collapsed="false">
      <c r="A11" s="41" t="n">
        <v>3</v>
      </c>
      <c r="B11" s="44" t="s">
        <v>72</v>
      </c>
      <c r="C11" s="44" t="s">
        <v>73</v>
      </c>
      <c r="D11" s="44" t="s">
        <v>28</v>
      </c>
      <c r="E11" s="43" t="s">
        <v>20</v>
      </c>
      <c r="F11" s="43" t="s">
        <v>67</v>
      </c>
      <c r="G11" s="43" t="s">
        <v>22</v>
      </c>
      <c r="H11" s="43" t="n">
        <v>3</v>
      </c>
      <c r="I11" s="43" t="n">
        <v>7</v>
      </c>
      <c r="J11" s="43"/>
      <c r="K11" s="43"/>
      <c r="L11" s="43"/>
      <c r="M11" s="44" t="n">
        <f aca="false">IF(OR('Gereden wedstrijden'!$L$7=3,'Gereden wedstrijden'!$L$7=3),LARGE(H11:L11,1),0)</f>
        <v>7</v>
      </c>
      <c r="N11" s="44" t="n">
        <f aca="false">IF('Gereden wedstrijden'!$L$7=5,LARGE(I11:L11,2),0)</f>
        <v>0</v>
      </c>
      <c r="O11" s="46" t="n">
        <f aca="false">SUM(H11:L11)-SUM(M11:N11)</f>
        <v>3</v>
      </c>
    </row>
    <row r="12" customFormat="false" ht="17.35" hidden="false" customHeight="false" outlineLevel="0" collapsed="false">
      <c r="A12" s="41" t="n">
        <v>5</v>
      </c>
      <c r="B12" s="44" t="s">
        <v>74</v>
      </c>
      <c r="C12" s="44" t="s">
        <v>75</v>
      </c>
      <c r="D12" s="44" t="s">
        <v>28</v>
      </c>
      <c r="E12" s="43" t="s">
        <v>20</v>
      </c>
      <c r="F12" s="43" t="s">
        <v>67</v>
      </c>
      <c r="G12" s="43" t="s">
        <v>22</v>
      </c>
      <c r="H12" s="43" t="n">
        <v>4</v>
      </c>
      <c r="I12" s="43" t="n">
        <v>2</v>
      </c>
      <c r="J12" s="43"/>
      <c r="K12" s="43"/>
      <c r="L12" s="43"/>
      <c r="M12" s="44" t="n">
        <f aca="false">IF(OR('Gereden wedstrijden'!$L$7=3,'Gereden wedstrijden'!$L$7=3),LARGE(H12:L12,1),0)</f>
        <v>4</v>
      </c>
      <c r="N12" s="44" t="n">
        <f aca="false">IF('Gereden wedstrijden'!$L$7=5,LARGE(I12:L12,2),0)</f>
        <v>0</v>
      </c>
      <c r="O12" s="46" t="n">
        <f aca="false">SUM(H12:L12)-SUM(M12:N12)</f>
        <v>2</v>
      </c>
    </row>
    <row r="13" customFormat="false" ht="17.35" hidden="false" customHeight="false" outlineLevel="0" collapsed="false">
      <c r="A13" s="41" t="n">
        <v>6</v>
      </c>
      <c r="B13" s="44" t="s">
        <v>76</v>
      </c>
      <c r="C13" s="44" t="s">
        <v>77</v>
      </c>
      <c r="D13" s="55" t="s">
        <v>34</v>
      </c>
      <c r="E13" s="42" t="s">
        <v>71</v>
      </c>
      <c r="F13" s="43" t="s">
        <v>67</v>
      </c>
      <c r="G13" s="43"/>
      <c r="H13" s="43" t="n">
        <v>5</v>
      </c>
      <c r="I13" s="43" t="n">
        <v>75</v>
      </c>
      <c r="J13" s="43"/>
      <c r="K13" s="43"/>
      <c r="L13" s="43"/>
      <c r="M13" s="44" t="n">
        <f aca="false">IF(OR('Gereden wedstrijden'!$L$7=3,'Gereden wedstrijden'!$L$7=3),LARGE(H13:L13,1),0)</f>
        <v>75</v>
      </c>
      <c r="N13" s="44" t="n">
        <f aca="false">IF('Gereden wedstrijden'!$L$7=5,LARGE(I13:L13,2),0)</f>
        <v>0</v>
      </c>
      <c r="O13" s="46" t="n">
        <f aca="false">SUM(H13:L13)-SUM(M13:N13)</f>
        <v>5</v>
      </c>
    </row>
    <row r="14" customFormat="false" ht="17.35" hidden="false" customHeight="false" outlineLevel="0" collapsed="false">
      <c r="A14" s="41" t="n">
        <v>7</v>
      </c>
      <c r="B14" s="41" t="s">
        <v>78</v>
      </c>
      <c r="C14" s="41" t="s">
        <v>79</v>
      </c>
      <c r="D14" s="41" t="s">
        <v>80</v>
      </c>
      <c r="E14" s="42" t="s">
        <v>20</v>
      </c>
      <c r="F14" s="43" t="s">
        <v>67</v>
      </c>
      <c r="G14" s="43" t="s">
        <v>81</v>
      </c>
      <c r="H14" s="43" t="n">
        <v>6</v>
      </c>
      <c r="I14" s="42" t="n">
        <v>1</v>
      </c>
      <c r="J14" s="46"/>
      <c r="K14" s="46"/>
      <c r="L14" s="43"/>
      <c r="M14" s="44" t="n">
        <f aca="false">IF(OR('Gereden wedstrijden'!$L$7=3,'Gereden wedstrijden'!$L$7=3),LARGE(H14:L14,1),0)</f>
        <v>6</v>
      </c>
      <c r="N14" s="44" t="n">
        <f aca="false">IF('Gereden wedstrijden'!$L$7=5,LARGE(I14:L14,2),0)</f>
        <v>0</v>
      </c>
      <c r="O14" s="46" t="n">
        <f aca="false">SUM(H14:L14)-SUM(M14:N14)</f>
        <v>1</v>
      </c>
    </row>
    <row r="15" customFormat="false" ht="17.35" hidden="false" customHeight="false" outlineLevel="0" collapsed="false">
      <c r="A15" s="41" t="n">
        <v>8</v>
      </c>
      <c r="B15" s="41" t="s">
        <v>82</v>
      </c>
      <c r="C15" s="41" t="s">
        <v>83</v>
      </c>
      <c r="D15" s="41" t="s">
        <v>84</v>
      </c>
      <c r="E15" s="42" t="s">
        <v>20</v>
      </c>
      <c r="F15" s="43" t="s">
        <v>67</v>
      </c>
      <c r="G15" s="43" t="s">
        <v>85</v>
      </c>
      <c r="H15" s="43" t="n">
        <v>7</v>
      </c>
      <c r="I15" s="42" t="n">
        <v>5</v>
      </c>
      <c r="J15" s="43"/>
      <c r="K15" s="43"/>
      <c r="L15" s="43"/>
      <c r="M15" s="44" t="n">
        <f aca="false">IF(OR('Gereden wedstrijden'!$L$7=3,'Gereden wedstrijden'!$L$7=3),LARGE(H15:L15,1),0)</f>
        <v>7</v>
      </c>
      <c r="N15" s="44" t="n">
        <f aca="false">IF('Gereden wedstrijden'!$L$7=5,LARGE(I15:L15,2),0)</f>
        <v>0</v>
      </c>
      <c r="O15" s="46" t="n">
        <f aca="false">SUM(H15:L15)-SUM(M15:N15)</f>
        <v>5</v>
      </c>
    </row>
    <row r="16" customFormat="false" ht="17.35" hidden="false" customHeight="false" outlineLevel="0" collapsed="false">
      <c r="A16" s="41" t="n">
        <v>9</v>
      </c>
      <c r="B16" s="44" t="s">
        <v>86</v>
      </c>
      <c r="C16" s="44" t="s">
        <v>87</v>
      </c>
      <c r="D16" s="44" t="s">
        <v>70</v>
      </c>
      <c r="E16" s="43" t="s">
        <v>20</v>
      </c>
      <c r="F16" s="43" t="s">
        <v>67</v>
      </c>
      <c r="G16" s="43" t="s">
        <v>22</v>
      </c>
      <c r="H16" s="43" t="n">
        <v>8</v>
      </c>
      <c r="I16" s="43" t="n">
        <v>75</v>
      </c>
      <c r="J16" s="43"/>
      <c r="K16" s="43"/>
      <c r="L16" s="43"/>
      <c r="M16" s="44" t="n">
        <f aca="false">IF(OR('Gereden wedstrijden'!$L$7=3,'Gereden wedstrijden'!$L$7=3),LARGE(H16:L16,1),0)</f>
        <v>75</v>
      </c>
      <c r="N16" s="44" t="n">
        <f aca="false">IF('Gereden wedstrijden'!$L$7=5,LARGE(I16:L16,2),0)</f>
        <v>0</v>
      </c>
      <c r="O16" s="46" t="n">
        <f aca="false">SUM(H16:L16)-SUM(M16:N16)</f>
        <v>8</v>
      </c>
    </row>
    <row r="17" customFormat="false" ht="17.35" hidden="false" customHeight="false" outlineLevel="0" collapsed="false">
      <c r="A17" s="41" t="n">
        <v>10</v>
      </c>
      <c r="B17" s="44" t="s">
        <v>88</v>
      </c>
      <c r="C17" s="44" t="s">
        <v>89</v>
      </c>
      <c r="D17" s="44" t="s">
        <v>90</v>
      </c>
      <c r="E17" s="43" t="s">
        <v>20</v>
      </c>
      <c r="F17" s="43" t="s">
        <v>67</v>
      </c>
      <c r="G17" s="43" t="s">
        <v>81</v>
      </c>
      <c r="H17" s="43" t="n">
        <v>9</v>
      </c>
      <c r="I17" s="43" t="n">
        <v>75</v>
      </c>
      <c r="J17" s="43"/>
      <c r="K17" s="43"/>
      <c r="L17" s="43"/>
      <c r="M17" s="44" t="n">
        <f aca="false">IF(OR('Gereden wedstrijden'!$L$7=3,'Gereden wedstrijden'!$L$7=3),LARGE(H17:L17,1),0)</f>
        <v>75</v>
      </c>
      <c r="N17" s="44" t="n">
        <f aca="false">IF('Gereden wedstrijden'!$L$7=5,LARGE(I17:L17,2),0)</f>
        <v>0</v>
      </c>
      <c r="O17" s="46" t="n">
        <f aca="false">SUM(H17:L17)-SUM(M17:N17)</f>
        <v>9</v>
      </c>
    </row>
    <row r="18" customFormat="false" ht="17.35" hidden="false" customHeight="false" outlineLevel="0" collapsed="false">
      <c r="A18" s="41" t="n">
        <v>11</v>
      </c>
      <c r="B18" s="44" t="s">
        <v>91</v>
      </c>
      <c r="C18" s="44" t="s">
        <v>92</v>
      </c>
      <c r="D18" s="44" t="s">
        <v>90</v>
      </c>
      <c r="E18" s="43" t="s">
        <v>20</v>
      </c>
      <c r="F18" s="43" t="s">
        <v>67</v>
      </c>
      <c r="G18" s="43" t="s">
        <v>46</v>
      </c>
      <c r="H18" s="43" t="n">
        <v>10</v>
      </c>
      <c r="I18" s="43" t="n">
        <v>11</v>
      </c>
      <c r="J18" s="43"/>
      <c r="K18" s="43"/>
      <c r="L18" s="43"/>
      <c r="M18" s="44" t="n">
        <f aca="false">IF(OR('Gereden wedstrijden'!$L$7=3,'Gereden wedstrijden'!$L$7=3),LARGE(H18:L18,1),0)</f>
        <v>11</v>
      </c>
      <c r="N18" s="44" t="n">
        <f aca="false">IF('Gereden wedstrijden'!$L$7=5,LARGE(I18:L18,2),0)</f>
        <v>0</v>
      </c>
      <c r="O18" s="46" t="n">
        <f aca="false">SUM(H18:L18)-SUM(M18:N18)</f>
        <v>10</v>
      </c>
    </row>
    <row r="19" customFormat="false" ht="17.35" hidden="false" customHeight="false" outlineLevel="0" collapsed="false">
      <c r="A19" s="41" t="n">
        <v>13</v>
      </c>
      <c r="B19" s="45" t="s">
        <v>93</v>
      </c>
      <c r="C19" s="45" t="s">
        <v>94</v>
      </c>
      <c r="D19" s="45" t="s">
        <v>28</v>
      </c>
      <c r="E19" s="43" t="s">
        <v>20</v>
      </c>
      <c r="F19" s="43" t="s">
        <v>67</v>
      </c>
      <c r="G19" s="43"/>
      <c r="H19" s="43" t="n">
        <v>11</v>
      </c>
      <c r="I19" s="42" t="n">
        <v>75</v>
      </c>
      <c r="J19" s="43"/>
      <c r="K19" s="43"/>
      <c r="L19" s="43"/>
      <c r="M19" s="44" t="n">
        <f aca="false">IF(OR('Gereden wedstrijden'!$L$7=3,'Gereden wedstrijden'!$L$7=3),LARGE(H19:L19,1),0)</f>
        <v>75</v>
      </c>
      <c r="N19" s="44" t="n">
        <f aca="false">IF('Gereden wedstrijden'!$L$7=5,LARGE(I19:L19,2),0)</f>
        <v>0</v>
      </c>
      <c r="O19" s="46" t="n">
        <f aca="false">SUM(H19:L19)-SUM(M19:N19)</f>
        <v>11</v>
      </c>
    </row>
    <row r="20" customFormat="false" ht="17.35" hidden="false" customHeight="false" outlineLevel="0" collapsed="false">
      <c r="A20" s="41" t="n">
        <v>12</v>
      </c>
      <c r="B20" s="44" t="s">
        <v>95</v>
      </c>
      <c r="C20" s="44" t="s">
        <v>96</v>
      </c>
      <c r="D20" s="44" t="s">
        <v>28</v>
      </c>
      <c r="E20" s="43" t="s">
        <v>20</v>
      </c>
      <c r="F20" s="43" t="s">
        <v>67</v>
      </c>
      <c r="G20" s="43" t="s">
        <v>63</v>
      </c>
      <c r="H20" s="43" t="n">
        <v>12</v>
      </c>
      <c r="I20" s="43" t="n">
        <v>75</v>
      </c>
      <c r="J20" s="43"/>
      <c r="K20" s="43"/>
      <c r="L20" s="43"/>
      <c r="M20" s="44" t="n">
        <f aca="false">IF(OR('Gereden wedstrijden'!$L$7=3,'Gereden wedstrijden'!$L$7=3),LARGE(H20:L20,1),0)</f>
        <v>75</v>
      </c>
      <c r="N20" s="44" t="n">
        <f aca="false">IF('Gereden wedstrijden'!$L$7=5,LARGE(I20:L20,2),0)</f>
        <v>0</v>
      </c>
      <c r="O20" s="46" t="n">
        <f aca="false">SUM(H20:L20)-SUM(M20:N20)</f>
        <v>12</v>
      </c>
    </row>
    <row r="21" customFormat="false" ht="17.35" hidden="false" customHeight="false" outlineLevel="0" collapsed="false">
      <c r="A21" s="41" t="n">
        <v>14</v>
      </c>
      <c r="B21" s="41" t="s">
        <v>97</v>
      </c>
      <c r="C21" s="41" t="s">
        <v>98</v>
      </c>
      <c r="D21" s="41" t="s">
        <v>66</v>
      </c>
      <c r="E21" s="42" t="s">
        <v>20</v>
      </c>
      <c r="F21" s="43" t="s">
        <v>67</v>
      </c>
      <c r="G21" s="43" t="s">
        <v>99</v>
      </c>
      <c r="H21" s="43" t="n">
        <v>13</v>
      </c>
      <c r="I21" s="42" t="n">
        <v>75</v>
      </c>
      <c r="J21" s="43"/>
      <c r="K21" s="43"/>
      <c r="L21" s="43"/>
      <c r="M21" s="44" t="n">
        <f aca="false">IF(OR('Gereden wedstrijden'!$L$7=3,'Gereden wedstrijden'!$L$7=3),LARGE(H21:L21,1),0)</f>
        <v>75</v>
      </c>
      <c r="N21" s="44" t="n">
        <f aca="false">IF('Gereden wedstrijden'!$L$7=5,LARGE(I21:L21,2),0)</f>
        <v>0</v>
      </c>
      <c r="O21" s="46" t="n">
        <f aca="false">SUM(H21:L21)-SUM(M21:N21)</f>
        <v>13</v>
      </c>
    </row>
    <row r="22" customFormat="false" ht="17.35" hidden="false" customHeight="false" outlineLevel="0" collapsed="false">
      <c r="A22" s="41" t="n">
        <v>15</v>
      </c>
      <c r="B22" s="45" t="s">
        <v>100</v>
      </c>
      <c r="C22" s="45" t="s">
        <v>101</v>
      </c>
      <c r="D22" s="41" t="s">
        <v>102</v>
      </c>
      <c r="E22" s="42" t="s">
        <v>20</v>
      </c>
      <c r="F22" s="43" t="s">
        <v>67</v>
      </c>
      <c r="G22" s="43" t="s">
        <v>22</v>
      </c>
      <c r="H22" s="43" t="n">
        <v>14</v>
      </c>
      <c r="I22" s="42" t="n">
        <v>75</v>
      </c>
      <c r="J22" s="46"/>
      <c r="K22" s="46"/>
      <c r="L22" s="43"/>
      <c r="M22" s="44" t="n">
        <f aca="false">IF(OR('Gereden wedstrijden'!$L$7=3,'Gereden wedstrijden'!$L$7=3),LARGE(H22:L22,1),0)</f>
        <v>75</v>
      </c>
      <c r="N22" s="44" t="n">
        <f aca="false">IF('Gereden wedstrijden'!$L$7=5,LARGE(I22:L22,2),0)</f>
        <v>0</v>
      </c>
      <c r="O22" s="46" t="n">
        <f aca="false">SUM(H22:L22)-SUM(M22:N22)</f>
        <v>14</v>
      </c>
    </row>
    <row r="23" customFormat="false" ht="17.35" hidden="false" customHeight="false" outlineLevel="0" collapsed="false">
      <c r="A23" s="41" t="n">
        <v>16</v>
      </c>
      <c r="B23" s="41" t="s">
        <v>103</v>
      </c>
      <c r="C23" s="41" t="s">
        <v>104</v>
      </c>
      <c r="D23" s="41" t="s">
        <v>105</v>
      </c>
      <c r="E23" s="42" t="s">
        <v>20</v>
      </c>
      <c r="F23" s="43" t="s">
        <v>67</v>
      </c>
      <c r="G23" s="43" t="s">
        <v>22</v>
      </c>
      <c r="H23" s="43" t="n">
        <v>15</v>
      </c>
      <c r="I23" s="42" t="n">
        <v>75</v>
      </c>
      <c r="J23" s="46"/>
      <c r="K23" s="46"/>
      <c r="L23" s="43"/>
      <c r="M23" s="44" t="n">
        <f aca="false">IF(OR('Gereden wedstrijden'!$L$7=3,'Gereden wedstrijden'!$L$7=3),LARGE(H23:L23,1),0)</f>
        <v>75</v>
      </c>
      <c r="N23" s="44" t="n">
        <f aca="false">IF('Gereden wedstrijden'!$L$7=5,LARGE(I23:L23,2),0)</f>
        <v>0</v>
      </c>
      <c r="O23" s="46" t="n">
        <f aca="false">SUM(H23:L23)-SUM(M23:N23)</f>
        <v>15</v>
      </c>
    </row>
    <row r="24" customFormat="false" ht="17.35" hidden="false" customHeight="false" outlineLevel="0" collapsed="false">
      <c r="A24" s="41" t="n">
        <v>17</v>
      </c>
      <c r="B24" s="45" t="s">
        <v>106</v>
      </c>
      <c r="C24" s="45" t="s">
        <v>107</v>
      </c>
      <c r="D24" s="45" t="s">
        <v>105</v>
      </c>
      <c r="E24" s="43" t="s">
        <v>71</v>
      </c>
      <c r="F24" s="43" t="s">
        <v>67</v>
      </c>
      <c r="G24" s="43"/>
      <c r="H24" s="43" t="n">
        <v>16</v>
      </c>
      <c r="I24" s="43" t="n">
        <v>75</v>
      </c>
      <c r="J24" s="43"/>
      <c r="K24" s="43"/>
      <c r="L24" s="43"/>
      <c r="M24" s="44" t="n">
        <f aca="false">IF(OR('Gereden wedstrijden'!$L$7=3,'Gereden wedstrijden'!$L$7=3),LARGE(H24:L24,1),0)</f>
        <v>75</v>
      </c>
      <c r="N24" s="44" t="n">
        <f aca="false">IF('Gereden wedstrijden'!$L$7=5,LARGE(I24:L24,2),0)</f>
        <v>0</v>
      </c>
      <c r="O24" s="46" t="n">
        <f aca="false">SUM(H24:L24)-SUM(M24:N24)</f>
        <v>16</v>
      </c>
    </row>
    <row r="25" customFormat="false" ht="17.35" hidden="false" customHeight="false" outlineLevel="0" collapsed="false">
      <c r="A25" s="41" t="n">
        <v>18</v>
      </c>
      <c r="B25" s="54" t="s">
        <v>95</v>
      </c>
      <c r="C25" s="54" t="s">
        <v>108</v>
      </c>
      <c r="D25" s="54" t="s">
        <v>28</v>
      </c>
      <c r="E25" s="42" t="s">
        <v>71</v>
      </c>
      <c r="F25" s="43" t="s">
        <v>67</v>
      </c>
      <c r="G25" s="43"/>
      <c r="H25" s="43" t="n">
        <v>75</v>
      </c>
      <c r="I25" s="42" t="n">
        <v>6</v>
      </c>
      <c r="J25" s="46"/>
      <c r="K25" s="46"/>
      <c r="L25" s="43"/>
      <c r="M25" s="44" t="n">
        <f aca="false">IF(OR('Gereden wedstrijden'!$L$7=3,'Gereden wedstrijden'!$L$7=3),LARGE(H25:L25,1),0)</f>
        <v>75</v>
      </c>
      <c r="N25" s="44" t="n">
        <f aca="false">IF('Gereden wedstrijden'!$L$7=5,LARGE(I25:L25,2),0)</f>
        <v>0</v>
      </c>
      <c r="O25" s="46" t="n">
        <f aca="false">SUM(H25:L25)-SUM(M25:N25)</f>
        <v>6</v>
      </c>
    </row>
    <row r="26" customFormat="false" ht="17.35" hidden="false" customHeight="false" outlineLevel="0" collapsed="false">
      <c r="A26" s="41" t="n">
        <v>19</v>
      </c>
      <c r="B26" s="41" t="s">
        <v>109</v>
      </c>
      <c r="C26" s="41" t="s">
        <v>110</v>
      </c>
      <c r="D26" s="41" t="s">
        <v>28</v>
      </c>
      <c r="E26" s="42" t="s">
        <v>71</v>
      </c>
      <c r="F26" s="43" t="s">
        <v>67</v>
      </c>
      <c r="G26" s="42" t="s">
        <v>111</v>
      </c>
      <c r="H26" s="43" t="n">
        <v>75</v>
      </c>
      <c r="I26" s="42" t="n">
        <v>8</v>
      </c>
      <c r="J26" s="43"/>
      <c r="K26" s="43"/>
      <c r="L26" s="43"/>
      <c r="M26" s="44" t="n">
        <f aca="false">IF(OR('Gereden wedstrijden'!$L$7=3,'Gereden wedstrijden'!$L$7=3),LARGE(H26:L26,1),0)</f>
        <v>75</v>
      </c>
      <c r="N26" s="44" t="n">
        <f aca="false">IF('Gereden wedstrijden'!$L$7=5,LARGE(I26:L26,2),0)</f>
        <v>0</v>
      </c>
      <c r="O26" s="46" t="n">
        <f aca="false">SUM(H26:L26)-SUM(M26:N26)</f>
        <v>8</v>
      </c>
    </row>
    <row r="27" customFormat="false" ht="17.35" hidden="false" customHeight="false" outlineLevel="0" collapsed="false">
      <c r="A27" s="41" t="n">
        <v>20</v>
      </c>
      <c r="B27" s="44" t="s">
        <v>112</v>
      </c>
      <c r="C27" s="44" t="s">
        <v>113</v>
      </c>
      <c r="D27" s="44" t="s">
        <v>114</v>
      </c>
      <c r="E27" s="42" t="s">
        <v>71</v>
      </c>
      <c r="F27" s="43" t="s">
        <v>67</v>
      </c>
      <c r="G27" s="43" t="s">
        <v>63</v>
      </c>
      <c r="H27" s="43" t="n">
        <v>75</v>
      </c>
      <c r="I27" s="43" t="n">
        <v>9</v>
      </c>
      <c r="J27" s="43"/>
      <c r="K27" s="43"/>
      <c r="L27" s="43"/>
      <c r="M27" s="44" t="n">
        <f aca="false">IF(OR('Gereden wedstrijden'!$L$7=3,'Gereden wedstrijden'!$L$7=3),LARGE(H27:L27,1),0)</f>
        <v>75</v>
      </c>
      <c r="N27" s="44" t="n">
        <f aca="false">IF('Gereden wedstrijden'!$L$7=5,LARGE(I27:L27,2),0)</f>
        <v>0</v>
      </c>
      <c r="O27" s="46" t="n">
        <f aca="false">SUM(H27:L27)-SUM(M27:N27)</f>
        <v>9</v>
      </c>
    </row>
    <row r="28" customFormat="false" ht="17.35" hidden="false" customHeight="false" outlineLevel="0" collapsed="false">
      <c r="A28" s="41" t="n">
        <v>21</v>
      </c>
      <c r="B28" s="41" t="s">
        <v>115</v>
      </c>
      <c r="C28" s="41" t="s">
        <v>116</v>
      </c>
      <c r="D28" s="45" t="s">
        <v>114</v>
      </c>
      <c r="E28" s="42" t="s">
        <v>20</v>
      </c>
      <c r="F28" s="43" t="s">
        <v>67</v>
      </c>
      <c r="G28" s="43" t="s">
        <v>22</v>
      </c>
      <c r="H28" s="43" t="n">
        <v>75</v>
      </c>
      <c r="I28" s="42" t="n">
        <v>10</v>
      </c>
      <c r="J28" s="46"/>
      <c r="K28" s="46"/>
      <c r="L28" s="43"/>
      <c r="M28" s="44" t="n">
        <f aca="false">IF(OR('Gereden wedstrijden'!$L$7=3,'Gereden wedstrijden'!$L$7=3),LARGE(H28:L28,1),0)</f>
        <v>75</v>
      </c>
      <c r="N28" s="44" t="n">
        <f aca="false">IF('Gereden wedstrijden'!$L$7=5,LARGE(I28:L28,2),0)</f>
        <v>0</v>
      </c>
      <c r="O28" s="46" t="n">
        <f aca="false">SUM(H28:L28)-SUM(M28:N28)</f>
        <v>10</v>
      </c>
    </row>
    <row r="29" customFormat="false" ht="17.35" hidden="false" customHeight="false" outlineLevel="0" collapsed="false">
      <c r="A29" s="41" t="n">
        <v>22</v>
      </c>
      <c r="B29" s="45"/>
      <c r="C29" s="45"/>
      <c r="D29" s="45"/>
      <c r="E29" s="42" t="s">
        <v>20</v>
      </c>
      <c r="F29" s="42" t="s">
        <v>67</v>
      </c>
      <c r="G29" s="42" t="s">
        <v>22</v>
      </c>
      <c r="H29" s="43"/>
      <c r="I29" s="42"/>
      <c r="J29" s="43"/>
      <c r="K29" s="43"/>
      <c r="L29" s="43"/>
      <c r="M29" s="44" t="e">
        <f aca="false">IF(OR('Gereden wedstrijden'!$L$7=3,'Gereden wedstrijden'!$L$7=3),LARGE(H29:L29,1),0)</f>
        <v>#VALUE!</v>
      </c>
      <c r="N29" s="44" t="n">
        <f aca="false">IF('Gereden wedstrijden'!$L$7=5,LARGE(I29:L29,2),0)</f>
        <v>0</v>
      </c>
      <c r="O29" s="46" t="e">
        <f aca="false">SUM(H29:L29)-SUM(M29:N29)</f>
        <v>#VALUE!</v>
      </c>
    </row>
    <row r="30" customFormat="false" ht="17.35" hidden="false" customHeight="false" outlineLevel="0" collapsed="false">
      <c r="A30" s="41" t="n">
        <v>23</v>
      </c>
      <c r="B30" s="41"/>
      <c r="C30" s="45"/>
      <c r="D30" s="41"/>
      <c r="E30" s="42" t="s">
        <v>20</v>
      </c>
      <c r="F30" s="43" t="s">
        <v>67</v>
      </c>
      <c r="G30" s="43" t="s">
        <v>38</v>
      </c>
      <c r="H30" s="43"/>
      <c r="I30" s="42"/>
      <c r="J30" s="43"/>
      <c r="K30" s="43"/>
      <c r="L30" s="43"/>
      <c r="M30" s="44" t="e">
        <f aca="false">IF(OR('Gereden wedstrijden'!$L$7=3,'Gereden wedstrijden'!$L$7=3),LARGE(H30:L30,1),0)</f>
        <v>#VALUE!</v>
      </c>
      <c r="N30" s="44" t="n">
        <f aca="false">IF('Gereden wedstrijden'!$L$7=5,LARGE(I30:L30,2),0)</f>
        <v>0</v>
      </c>
      <c r="O30" s="46" t="e">
        <f aca="false">SUM(H30:L30)-SUM(M30:N30)</f>
        <v>#VALUE!</v>
      </c>
    </row>
    <row r="31" customFormat="false" ht="17.35" hidden="false" customHeight="false" outlineLevel="0" collapsed="false">
      <c r="A31" s="41" t="n">
        <v>24</v>
      </c>
      <c r="B31" s="44"/>
      <c r="C31" s="45"/>
      <c r="D31" s="44"/>
      <c r="E31" s="43" t="s">
        <v>20</v>
      </c>
      <c r="F31" s="43" t="s">
        <v>67</v>
      </c>
      <c r="G31" s="43" t="s">
        <v>22</v>
      </c>
      <c r="H31" s="43"/>
      <c r="I31" s="42"/>
      <c r="J31" s="43"/>
      <c r="K31" s="43"/>
      <c r="L31" s="43"/>
      <c r="M31" s="44" t="e">
        <f aca="false">IF(OR('Gereden wedstrijden'!$L$7=3,'Gereden wedstrijden'!$L$7=3),LARGE(H31:L31,1),0)</f>
        <v>#VALUE!</v>
      </c>
      <c r="N31" s="44" t="n">
        <f aca="false">IF('Gereden wedstrijden'!$L$7=5,LARGE(I31:L31,2),0)</f>
        <v>0</v>
      </c>
      <c r="O31" s="46" t="e">
        <f aca="false">SUM(H31:L31)-SUM(M31:N31)</f>
        <v>#VALUE!</v>
      </c>
    </row>
    <row r="32" customFormat="false" ht="17.35" hidden="false" customHeight="false" outlineLevel="0" collapsed="false">
      <c r="A32" s="41" t="n">
        <v>4</v>
      </c>
      <c r="B32" s="44"/>
      <c r="C32" s="44"/>
      <c r="D32" s="44"/>
      <c r="E32" s="43" t="s">
        <v>20</v>
      </c>
      <c r="F32" s="43" t="s">
        <v>67</v>
      </c>
      <c r="G32" s="43" t="s">
        <v>22</v>
      </c>
      <c r="H32" s="43"/>
      <c r="I32" s="43"/>
      <c r="J32" s="43"/>
      <c r="K32" s="43"/>
      <c r="L32" s="43"/>
      <c r="M32" s="44" t="e">
        <f aca="false">IF(OR('Gereden wedstrijden'!$L$7=3,'Gereden wedstrijden'!$L$7=3),LARGE(H32:L32,1),0)</f>
        <v>#VALUE!</v>
      </c>
      <c r="N32" s="44" t="n">
        <f aca="false">IF('Gereden wedstrijden'!$L$7=5,LARGE(I32:L32,2),0)</f>
        <v>0</v>
      </c>
      <c r="O32" s="46" t="e">
        <f aca="false">SUM(H32:L32)-SUM(M32:N32)</f>
        <v>#VALUE!</v>
      </c>
    </row>
    <row r="33" customFormat="false" ht="17.35" hidden="false" customHeight="false" outlineLevel="0" collapsed="false">
      <c r="A33" s="41" t="n">
        <v>25</v>
      </c>
      <c r="B33" s="45"/>
      <c r="C33" s="45"/>
      <c r="D33" s="41"/>
      <c r="E33" s="42" t="s">
        <v>20</v>
      </c>
      <c r="F33" s="43" t="s">
        <v>67</v>
      </c>
      <c r="G33" s="43" t="s">
        <v>81</v>
      </c>
      <c r="H33" s="43"/>
      <c r="I33" s="42"/>
      <c r="J33" s="46"/>
      <c r="K33" s="46"/>
      <c r="L33" s="43"/>
      <c r="M33" s="44" t="e">
        <f aca="false">IF(OR('Gereden wedstrijden'!$L$7=3,'Gereden wedstrijden'!$L$7=3),LARGE(H33:L33,1),0)</f>
        <v>#VALUE!</v>
      </c>
      <c r="N33" s="44" t="n">
        <f aca="false">IF('Gereden wedstrijden'!$L$7=5,LARGE(I33:L33,2),0)</f>
        <v>0</v>
      </c>
      <c r="O33" s="46" t="e">
        <f aca="false">SUM(H33:L33)-SUM(M33:N33)</f>
        <v>#VALUE!</v>
      </c>
    </row>
    <row r="34" customFormat="false" ht="17.35" hidden="false" customHeight="false" outlineLevel="0" collapsed="false">
      <c r="A34" s="41" t="n">
        <v>26</v>
      </c>
      <c r="B34" s="45"/>
      <c r="C34" s="45"/>
      <c r="D34" s="44"/>
      <c r="E34" s="43" t="s">
        <v>20</v>
      </c>
      <c r="F34" s="43" t="s">
        <v>67</v>
      </c>
      <c r="G34" s="43" t="s">
        <v>63</v>
      </c>
      <c r="H34" s="43"/>
      <c r="I34" s="42"/>
      <c r="J34" s="43"/>
      <c r="K34" s="43"/>
      <c r="L34" s="43"/>
      <c r="M34" s="44" t="e">
        <f aca="false">IF(OR('Gereden wedstrijden'!$L$7=3,'Gereden wedstrijden'!$L$7=3),LARGE(H34:L34,1),0)</f>
        <v>#VALUE!</v>
      </c>
      <c r="N34" s="44" t="n">
        <f aca="false">IF('Gereden wedstrijden'!$L$7=5,LARGE(I34:L34,2),0)</f>
        <v>0</v>
      </c>
      <c r="O34" s="46" t="e">
        <f aca="false">SUM(H34:L34)-SUM(M34:N34)</f>
        <v>#VALUE!</v>
      </c>
    </row>
    <row r="35" customFormat="false" ht="17.35" hidden="false" customHeight="false" outlineLevel="0" collapsed="false">
      <c r="A35" s="41" t="n">
        <v>27</v>
      </c>
      <c r="B35" s="44"/>
      <c r="C35" s="44"/>
      <c r="D35" s="44"/>
      <c r="E35" s="43" t="s">
        <v>20</v>
      </c>
      <c r="F35" s="43" t="s">
        <v>67</v>
      </c>
      <c r="G35" s="43" t="s">
        <v>63</v>
      </c>
      <c r="H35" s="43"/>
      <c r="I35" s="43"/>
      <c r="J35" s="43"/>
      <c r="K35" s="43"/>
      <c r="L35" s="43"/>
      <c r="M35" s="44" t="n">
        <f aca="false">IF(OR('Gereden wedstrijden'!$L$7=2,'Gereden wedstrijden'!$L$7=4),LARGE(I35:L35,1),0)</f>
        <v>0</v>
      </c>
      <c r="N35" s="44" t="n">
        <f aca="false">IF('Gereden wedstrijden'!$L$7=5,LARGE(I35:L35,2),0)</f>
        <v>0</v>
      </c>
      <c r="O35" s="46" t="n">
        <f aca="false">SUM(I35:L35)-SUM(M35:N35)</f>
        <v>0</v>
      </c>
    </row>
    <row r="36" customFormat="false" ht="17.35" hidden="false" customHeight="false" outlineLevel="0" collapsed="false">
      <c r="A36" s="41" t="n">
        <v>28</v>
      </c>
      <c r="B36" s="44"/>
      <c r="C36" s="44"/>
      <c r="D36" s="44"/>
      <c r="E36" s="43" t="s">
        <v>20</v>
      </c>
      <c r="F36" s="43" t="s">
        <v>67</v>
      </c>
      <c r="G36" s="43" t="s">
        <v>63</v>
      </c>
      <c r="H36" s="43"/>
      <c r="I36" s="43"/>
      <c r="J36" s="43"/>
      <c r="K36" s="43"/>
      <c r="L36" s="43"/>
      <c r="M36" s="44" t="n">
        <f aca="false">IF(OR('Gereden wedstrijden'!$L$7=2,'Gereden wedstrijden'!$L$7=4),LARGE(I36:L36,1),0)</f>
        <v>0</v>
      </c>
      <c r="N36" s="44" t="n">
        <f aca="false">IF('Gereden wedstrijden'!$L$7=5,LARGE(I36:L36,2),0)</f>
        <v>0</v>
      </c>
      <c r="O36" s="46" t="n">
        <f aca="false">SUM(I36:L36)-SUM(M36:N36)</f>
        <v>0</v>
      </c>
    </row>
    <row r="37" customFormat="false" ht="13.5" hidden="false" customHeight="false" outlineLevel="0" collapsed="false">
      <c r="E37" s="48"/>
      <c r="F37" s="48"/>
      <c r="G37" s="48"/>
      <c r="H37" s="48"/>
      <c r="O37" s="4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19" activeCellId="0" sqref="I19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6" min="5" style="12" width="6.88"/>
    <col collapsed="false" customWidth="true" hidden="true" outlineLevel="0" max="7" min="7" style="12" width="26.88"/>
    <col collapsed="false" customWidth="true" hidden="false" outlineLevel="0" max="8" min="8" style="12" width="18.22"/>
    <col collapsed="false" customWidth="true" hidden="false" outlineLevel="0" max="9" min="9" style="12" width="18.44"/>
    <col collapsed="false" customWidth="true" hidden="false" outlineLevel="0" max="10" min="10" style="12" width="17.76"/>
    <col collapsed="false" customWidth="true" hidden="false" outlineLevel="0" max="12" min="11" style="12" width="15.66"/>
    <col collapsed="false" customWidth="true" hidden="true" outlineLevel="1" max="14" min="13" style="11" width="15.66"/>
    <col collapsed="false" customWidth="true" hidden="false" outlineLevel="0" max="15" min="15" style="12" width="15.66"/>
    <col collapsed="false" customWidth="true" hidden="false" outlineLevel="0" max="16" min="16" style="11" width="13.44"/>
    <col collapsed="false" customWidth="false" hidden="false" outlineLevel="0" max="16384" min="17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5"/>
      <c r="F5" s="15"/>
      <c r="G5" s="15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5"/>
      <c r="F6" s="15"/>
      <c r="G6" s="15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2" t="s">
        <v>9</v>
      </c>
      <c r="E7" s="53" t="s">
        <v>10</v>
      </c>
      <c r="F7" s="53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4" t="n">
        <v>1</v>
      </c>
      <c r="B8" s="44" t="s">
        <v>117</v>
      </c>
      <c r="C8" s="44" t="s">
        <v>118</v>
      </c>
      <c r="D8" s="44" t="s">
        <v>119</v>
      </c>
      <c r="E8" s="43" t="s">
        <v>120</v>
      </c>
      <c r="F8" s="43" t="s">
        <v>21</v>
      </c>
      <c r="G8" s="43"/>
      <c r="H8" s="43" t="n">
        <v>1</v>
      </c>
      <c r="I8" s="43" t="n">
        <v>2</v>
      </c>
      <c r="J8" s="43"/>
      <c r="K8" s="43"/>
      <c r="L8" s="43"/>
      <c r="M8" s="44" t="n">
        <f aca="false">IF(OR('Gereden wedstrijden'!$L$7=3,'Gereden wedstrijden'!$L$7=3),LARGE(H8:L8,1),0)</f>
        <v>2</v>
      </c>
      <c r="N8" s="44"/>
      <c r="O8" s="43" t="n">
        <f aca="false">SUM(H8:L8)-SUM(M8:N8)</f>
        <v>1</v>
      </c>
      <c r="P8" s="56"/>
    </row>
    <row r="9" customFormat="false" ht="17.35" hidden="false" customHeight="false" outlineLevel="0" collapsed="false">
      <c r="A9" s="41" t="n">
        <v>2</v>
      </c>
      <c r="B9" s="41" t="s">
        <v>121</v>
      </c>
      <c r="C9" s="41" t="s">
        <v>122</v>
      </c>
      <c r="D9" s="41" t="s">
        <v>123</v>
      </c>
      <c r="E9" s="42" t="s">
        <v>120</v>
      </c>
      <c r="F9" s="42" t="s">
        <v>21</v>
      </c>
      <c r="G9" s="43" t="s">
        <v>38</v>
      </c>
      <c r="H9" s="43" t="n">
        <v>2</v>
      </c>
      <c r="I9" s="43" t="n">
        <v>1</v>
      </c>
      <c r="J9" s="46"/>
      <c r="K9" s="46"/>
      <c r="L9" s="43"/>
      <c r="M9" s="44" t="n">
        <f aca="false">IF(OR('Gereden wedstrijden'!$L$7=3,'Gereden wedstrijden'!$L$7=3),LARGE(H9:L9,1),0)</f>
        <v>2</v>
      </c>
      <c r="N9" s="44" t="n">
        <f aca="false">IF('Gereden wedstrijden'!$L$7=5,LARGE(J9:L9,2),0)</f>
        <v>0</v>
      </c>
      <c r="O9" s="43" t="n">
        <f aca="false">SUM(H9:L9)-SUM(M9:N9)</f>
        <v>1</v>
      </c>
    </row>
    <row r="10" customFormat="false" ht="17.35" hidden="false" customHeight="false" outlineLevel="0" collapsed="false">
      <c r="A10" s="41" t="n">
        <v>3</v>
      </c>
      <c r="B10" s="44" t="s">
        <v>124</v>
      </c>
      <c r="C10" s="44" t="s">
        <v>125</v>
      </c>
      <c r="D10" s="44" t="s">
        <v>31</v>
      </c>
      <c r="E10" s="42" t="s">
        <v>120</v>
      </c>
      <c r="F10" s="42" t="s">
        <v>21</v>
      </c>
      <c r="G10" s="43" t="s">
        <v>22</v>
      </c>
      <c r="H10" s="43" t="n">
        <v>3</v>
      </c>
      <c r="I10" s="43" t="n">
        <v>3</v>
      </c>
      <c r="J10" s="46"/>
      <c r="K10" s="46"/>
      <c r="L10" s="43"/>
      <c r="M10" s="44" t="n">
        <f aca="false">IF(OR('Gereden wedstrijden'!$L$7=3,'Gereden wedstrijden'!$L$7=3),LARGE(H10:L10,1),0)</f>
        <v>3</v>
      </c>
      <c r="N10" s="44" t="n">
        <f aca="false">IF('Gereden wedstrijden'!$L$7=5,LARGE(J10:L10,2),0)</f>
        <v>0</v>
      </c>
      <c r="O10" s="43" t="n">
        <f aca="false">SUM(H10:L10)-SUM(M10:N10)</f>
        <v>3</v>
      </c>
    </row>
    <row r="11" customFormat="false" ht="17.35" hidden="false" customHeight="false" outlineLevel="0" collapsed="false">
      <c r="A11" s="41" t="n">
        <v>4</v>
      </c>
      <c r="B11" s="44"/>
      <c r="C11" s="44"/>
      <c r="D11" s="57"/>
      <c r="E11" s="43" t="s">
        <v>120</v>
      </c>
      <c r="F11" s="43" t="s">
        <v>21</v>
      </c>
      <c r="G11" s="43"/>
      <c r="H11" s="43"/>
      <c r="I11" s="43"/>
      <c r="J11" s="43"/>
      <c r="K11" s="43"/>
      <c r="L11" s="43"/>
      <c r="M11" s="44" t="e">
        <f aca="false">IF(OR('Gereden wedstrijden'!$L$7=3,'Gereden wedstrijden'!$L$7=3),LARGE(H11:L11,1),0)</f>
        <v>#VALUE!</v>
      </c>
      <c r="N11" s="44"/>
      <c r="O11" s="43" t="e">
        <f aca="false">SUM(H11:L11)-SUM(M11:N11)</f>
        <v>#VALUE!</v>
      </c>
      <c r="P11" s="56"/>
    </row>
    <row r="12" customFormat="false" ht="17.35" hidden="false" customHeight="false" outlineLevel="0" collapsed="false">
      <c r="A12" s="44" t="n">
        <v>5</v>
      </c>
      <c r="B12" s="44"/>
      <c r="C12" s="44"/>
      <c r="D12" s="44"/>
      <c r="E12" s="43" t="s">
        <v>120</v>
      </c>
      <c r="F12" s="43" t="s">
        <v>21</v>
      </c>
      <c r="G12" s="43" t="s">
        <v>63</v>
      </c>
      <c r="H12" s="43"/>
      <c r="I12" s="43"/>
      <c r="J12" s="46"/>
      <c r="K12" s="46"/>
      <c r="L12" s="43"/>
      <c r="M12" s="44" t="e">
        <f aca="false">IF(OR('Gereden wedstrijden'!$L$7=3,'Gereden wedstrijden'!$L$7=3),LARGE(H12:L12,1),0)</f>
        <v>#VALUE!</v>
      </c>
      <c r="N12" s="44" t="n">
        <f aca="false">IF('Gereden wedstrijden'!$L$7=5,LARGE(J12:L12,2),0)</f>
        <v>0</v>
      </c>
      <c r="O12" s="43" t="e">
        <f aca="false">SUM(H12:L12)-SUM(M12:N12)</f>
        <v>#VALUE!</v>
      </c>
      <c r="P12" s="56"/>
    </row>
    <row r="13" customFormat="false" ht="17.35" hidden="false" customHeight="false" outlineLevel="0" collapsed="false">
      <c r="A13" s="41" t="n">
        <v>6</v>
      </c>
      <c r="B13" s="44"/>
      <c r="C13" s="44"/>
      <c r="D13" s="44"/>
      <c r="E13" s="43" t="s">
        <v>120</v>
      </c>
      <c r="F13" s="43" t="s">
        <v>21</v>
      </c>
      <c r="G13" s="43" t="s">
        <v>63</v>
      </c>
      <c r="H13" s="43"/>
      <c r="I13" s="43"/>
      <c r="J13" s="43"/>
      <c r="K13" s="43"/>
      <c r="L13" s="43"/>
      <c r="M13" s="44" t="e">
        <f aca="false">IF(OR('Gereden wedstrijden'!$L$7=3,'Gereden wedstrijden'!$L$7=3),LARGE(H13:L13,1),0)</f>
        <v>#VALUE!</v>
      </c>
      <c r="N13" s="44" t="n">
        <f aca="false">IF('Gereden wedstrijden'!$L$7=5,LARGE(J13:L13,2),0)</f>
        <v>0</v>
      </c>
      <c r="O13" s="43" t="e">
        <f aca="false">SUM(H13:L13)-SUM(M13:N13)</f>
        <v>#VALUE!</v>
      </c>
    </row>
    <row r="15" customFormat="false" ht="14.25" hidden="false" customHeight="false" outlineLevel="0" collapsed="false">
      <c r="B15" s="58"/>
      <c r="J15" s="49"/>
      <c r="K15" s="49"/>
    </row>
    <row r="16" customFormat="false" ht="13.5" hidden="false" customHeight="false" outlineLevel="0" collapsed="false">
      <c r="J16" s="49"/>
      <c r="K16" s="4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9" activeCellId="0" sqref="I9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6" min="5" style="11" width="7.11"/>
    <col collapsed="false" customWidth="true" hidden="true" outlineLevel="0" max="7" min="7" style="12" width="29.11"/>
    <col collapsed="false" customWidth="true" hidden="false" outlineLevel="0" max="8" min="8" style="12" width="18.88"/>
    <col collapsed="false" customWidth="true" hidden="false" outlineLevel="0" max="9" min="9" style="11" width="18.88"/>
    <col collapsed="false" customWidth="true" hidden="false" outlineLevel="0" max="10" min="10" style="11" width="17.22"/>
    <col collapsed="false" customWidth="true" hidden="false" outlineLevel="0" max="12" min="11" style="11" width="15.66"/>
    <col collapsed="false" customWidth="true" hidden="false" outlineLevel="1" max="14" min="13" style="11" width="15.66"/>
    <col collapsed="false" customWidth="true" hidden="false" outlineLevel="0" max="15" min="15" style="12" width="15.66"/>
    <col collapsed="false" customWidth="true" hidden="false" outlineLevel="0" max="16" min="16" style="11" width="13.44"/>
    <col collapsed="false" customWidth="false" hidden="false" outlineLevel="0" max="16384" min="17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5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4"/>
      <c r="F6" s="14"/>
      <c r="G6" s="15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2" t="s">
        <v>9</v>
      </c>
      <c r="E7" s="53" t="s">
        <v>10</v>
      </c>
      <c r="F7" s="53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1" t="n">
        <v>1</v>
      </c>
      <c r="B8" s="44" t="s">
        <v>39</v>
      </c>
      <c r="C8" s="44" t="s">
        <v>126</v>
      </c>
      <c r="D8" s="44" t="s">
        <v>31</v>
      </c>
      <c r="E8" s="42" t="s">
        <v>120</v>
      </c>
      <c r="F8" s="42" t="s">
        <v>53</v>
      </c>
      <c r="G8" s="42" t="s">
        <v>63</v>
      </c>
      <c r="H8" s="42" t="n">
        <v>1</v>
      </c>
      <c r="I8" s="42" t="n">
        <v>2</v>
      </c>
      <c r="J8" s="42"/>
      <c r="K8" s="44"/>
      <c r="L8" s="44"/>
      <c r="M8" s="44" t="n">
        <f aca="false">IF(OR('Gereden wedstrijden'!$L$7=3,'Gereden wedstrijden'!$L$7=3),LARGE(H8:L8,1),0)</f>
        <v>2</v>
      </c>
      <c r="N8" s="44" t="n">
        <f aca="false">IF('Gereden wedstrijden'!$L$7=5,LARGE(I8:L8,2),0)</f>
        <v>0</v>
      </c>
      <c r="O8" s="43" t="n">
        <f aca="false">SUM(H8:L8)-SUM(M8:N8)</f>
        <v>1</v>
      </c>
    </row>
    <row r="9" customFormat="false" ht="17.35" hidden="false" customHeight="false" outlineLevel="0" collapsed="false">
      <c r="A9" s="41" t="n">
        <v>2</v>
      </c>
      <c r="B9" s="41" t="s">
        <v>127</v>
      </c>
      <c r="C9" s="41" t="s">
        <v>128</v>
      </c>
      <c r="D9" s="41" t="s">
        <v>28</v>
      </c>
      <c r="E9" s="42" t="s">
        <v>120</v>
      </c>
      <c r="F9" s="42" t="s">
        <v>53</v>
      </c>
      <c r="G9" s="43" t="s">
        <v>22</v>
      </c>
      <c r="H9" s="43" t="n">
        <v>2</v>
      </c>
      <c r="I9" s="42" t="n">
        <v>1</v>
      </c>
      <c r="J9" s="42"/>
      <c r="K9" s="59"/>
      <c r="L9" s="44"/>
      <c r="M9" s="44" t="n">
        <f aca="false">IF(OR('Gereden wedstrijden'!$L$7=3,'Gereden wedstrijden'!$L$7=3),LARGE(H9:L9,1),0)</f>
        <v>2</v>
      </c>
      <c r="N9" s="44" t="n">
        <f aca="false">IF('Gereden wedstrijden'!$L$7=5,LARGE(I9:L9,2),0)</f>
        <v>0</v>
      </c>
      <c r="O9" s="43" t="n">
        <f aca="false">SUM(H9:L9)-SUM(M9:N9)</f>
        <v>1</v>
      </c>
    </row>
    <row r="10" customFormat="false" ht="17.35" hidden="false" customHeight="false" outlineLevel="0" collapsed="false">
      <c r="A10" s="41" t="n">
        <v>3</v>
      </c>
      <c r="B10" s="41"/>
      <c r="C10" s="60"/>
      <c r="D10" s="41"/>
      <c r="E10" s="42" t="s">
        <v>120</v>
      </c>
      <c r="F10" s="42" t="s">
        <v>53</v>
      </c>
      <c r="G10" s="43"/>
      <c r="H10" s="43"/>
      <c r="I10" s="42"/>
      <c r="J10" s="42"/>
      <c r="K10" s="59"/>
      <c r="L10" s="44"/>
      <c r="M10" s="44" t="e">
        <f aca="false">IF(OR('Gereden wedstrijden'!$L$7=3,'Gereden wedstrijden'!$L$7=3),LARGE(H10:L10,1),0)</f>
        <v>#VALUE!</v>
      </c>
      <c r="N10" s="44"/>
      <c r="O10" s="43" t="e">
        <f aca="false">SUM(H10:L10)-SUM(M10:N10)</f>
        <v>#VALUE!</v>
      </c>
    </row>
    <row r="11" customFormat="false" ht="17.35" hidden="false" customHeight="false" outlineLevel="0" collapsed="false">
      <c r="A11" s="41" t="n">
        <v>4</v>
      </c>
      <c r="B11" s="41"/>
      <c r="C11" s="41"/>
      <c r="D11" s="41"/>
      <c r="E11" s="42" t="s">
        <v>120</v>
      </c>
      <c r="F11" s="42" t="s">
        <v>53</v>
      </c>
      <c r="G11" s="43" t="s">
        <v>22</v>
      </c>
      <c r="H11" s="43"/>
      <c r="I11" s="42"/>
      <c r="J11" s="42"/>
      <c r="K11" s="59"/>
      <c r="L11" s="44"/>
      <c r="M11" s="44" t="e">
        <f aca="false">IF(OR('Gereden wedstrijden'!$L$7=3,'Gereden wedstrijden'!$L$7=3),LARGE(H11:L11,1),0)</f>
        <v>#VALUE!</v>
      </c>
      <c r="N11" s="44" t="n">
        <f aca="false">IF('Gereden wedstrijden'!$L$7=5,LARGE(I11:L11,2),0)</f>
        <v>0</v>
      </c>
      <c r="O11" s="43" t="e">
        <f aca="false">SUM(H11:L11)-SUM(M11:N11)</f>
        <v>#VALUE!</v>
      </c>
    </row>
    <row r="12" customFormat="false" ht="17.35" hidden="false" customHeight="false" outlineLevel="0" collapsed="false">
      <c r="A12" s="41" t="n">
        <v>5</v>
      </c>
      <c r="B12" s="41"/>
      <c r="C12" s="41"/>
      <c r="D12" s="41"/>
      <c r="E12" s="42" t="s">
        <v>120</v>
      </c>
      <c r="F12" s="42" t="s">
        <v>53</v>
      </c>
      <c r="G12" s="43"/>
      <c r="H12" s="43"/>
      <c r="I12" s="42"/>
      <c r="J12" s="42"/>
      <c r="K12" s="59"/>
      <c r="L12" s="44"/>
      <c r="M12" s="44" t="e">
        <f aca="false">IF(OR('Gereden wedstrijden'!$L$7=3,'Gereden wedstrijden'!$L$7=3),LARGE(H12:L12,1),0)</f>
        <v>#VALUE!</v>
      </c>
      <c r="N12" s="44"/>
      <c r="O12" s="43" t="e">
        <f aca="false">SUM(H12:L12)-SUM(M12:N12)</f>
        <v>#VALUE!</v>
      </c>
    </row>
    <row r="13" customFormat="false" ht="17.35" hidden="false" customHeight="false" outlineLevel="0" collapsed="false">
      <c r="A13" s="41" t="n">
        <v>6</v>
      </c>
      <c r="B13" s="41"/>
      <c r="C13" s="41"/>
      <c r="D13" s="41"/>
      <c r="E13" s="42" t="s">
        <v>120</v>
      </c>
      <c r="F13" s="42" t="s">
        <v>53</v>
      </c>
      <c r="G13" s="43"/>
      <c r="H13" s="43"/>
      <c r="I13" s="42"/>
      <c r="J13" s="42"/>
      <c r="K13" s="59"/>
      <c r="L13" s="44"/>
      <c r="M13" s="44" t="e">
        <f aca="false">IF(OR('Gereden wedstrijden'!$L$7=3,'Gereden wedstrijden'!$L$7=3),LARGE(H13:L13,1),0)</f>
        <v>#VALUE!</v>
      </c>
      <c r="N13" s="44"/>
      <c r="O13" s="43" t="e">
        <f aca="false">SUM(H13:L13)-SUM(M13:N13)</f>
        <v>#VALUE!</v>
      </c>
    </row>
    <row r="14" customFormat="false" ht="17.35" hidden="false" customHeight="false" outlineLevel="0" collapsed="false">
      <c r="A14" s="41"/>
      <c r="B14" s="44"/>
      <c r="C14" s="44"/>
      <c r="D14" s="44"/>
      <c r="E14" s="42"/>
      <c r="F14" s="42"/>
      <c r="G14" s="42"/>
      <c r="H14" s="42"/>
      <c r="I14" s="42"/>
      <c r="J14" s="42"/>
      <c r="K14" s="59"/>
      <c r="L14" s="44"/>
      <c r="M14" s="44" t="e">
        <f aca="false">IF(OR('Gereden wedstrijden'!$L$7=3,'Gereden wedstrijden'!$L$7=3),LARGE(I14:L14,1),0)</f>
        <v>#VALUE!</v>
      </c>
      <c r="N14" s="44"/>
      <c r="O14" s="43" t="e">
        <f aca="false">SUM(H14:L14)-SUM(M14:N14)</f>
        <v>#VALUE!</v>
      </c>
    </row>
    <row r="15" customFormat="false" ht="17.35" hidden="false" customHeight="false" outlineLevel="0" collapsed="false">
      <c r="A15" s="47"/>
      <c r="E15" s="48"/>
      <c r="F15" s="48"/>
      <c r="G15" s="48"/>
      <c r="H15" s="48"/>
      <c r="I15" s="47"/>
      <c r="J15" s="47"/>
      <c r="K15" s="61"/>
      <c r="M15" s="44"/>
    </row>
    <row r="16" customFormat="false" ht="14.25" hidden="false" customHeight="false" outlineLevel="0" collapsed="false">
      <c r="B16" s="58"/>
    </row>
    <row r="18" customFormat="false" ht="13.5" hidden="false" customHeight="false" outlineLevel="0" collapsed="false">
      <c r="K18" s="61"/>
    </row>
    <row r="19" customFormat="false" ht="13.5" hidden="false" customHeight="false" outlineLevel="0" collapsed="false">
      <c r="K19" s="6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7" activeCellId="0" sqref="C17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6" min="5" style="11" width="6.88"/>
    <col collapsed="false" customWidth="true" hidden="true" outlineLevel="0" max="7" min="7" style="12" width="25.44"/>
    <col collapsed="false" customWidth="true" hidden="false" outlineLevel="0" max="8" min="8" style="12" width="17.56"/>
    <col collapsed="false" customWidth="true" hidden="false" outlineLevel="0" max="10" min="9" style="11" width="17.56"/>
    <col collapsed="false" customWidth="true" hidden="false" outlineLevel="0" max="12" min="11" style="11" width="15.66"/>
    <col collapsed="false" customWidth="true" hidden="true" outlineLevel="1" max="14" min="13" style="11" width="15.66"/>
    <col collapsed="false" customWidth="true" hidden="false" outlineLevel="0" max="15" min="15" style="12" width="15.66"/>
    <col collapsed="false" customWidth="true" hidden="false" outlineLevel="0" max="16" min="16" style="11" width="13.44"/>
    <col collapsed="false" customWidth="false" hidden="false" outlineLevel="0" max="16384" min="17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5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4"/>
      <c r="F6" s="14"/>
      <c r="G6" s="15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2" t="s">
        <v>9</v>
      </c>
      <c r="E7" s="53" t="s">
        <v>10</v>
      </c>
      <c r="F7" s="53" t="s">
        <v>11</v>
      </c>
      <c r="G7" s="53"/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1" t="n">
        <v>1</v>
      </c>
      <c r="B8" s="41" t="s">
        <v>129</v>
      </c>
      <c r="C8" s="41" t="s">
        <v>130</v>
      </c>
      <c r="D8" s="41" t="s">
        <v>34</v>
      </c>
      <c r="E8" s="42" t="s">
        <v>120</v>
      </c>
      <c r="F8" s="42" t="s">
        <v>67</v>
      </c>
      <c r="G8" s="42" t="s">
        <v>46</v>
      </c>
      <c r="H8" s="42" t="n">
        <v>1</v>
      </c>
      <c r="I8" s="41" t="n">
        <v>2</v>
      </c>
      <c r="J8" s="44"/>
      <c r="K8" s="44"/>
      <c r="L8" s="44"/>
      <c r="M8" s="44" t="n">
        <f aca="false">IF(OR('Gereden wedstrijden'!$L$7=3,'Gereden wedstrijden'!$L$7=3),LARGE(H8:L8,1),0)</f>
        <v>2</v>
      </c>
      <c r="N8" s="44" t="n">
        <f aca="false">IF('Gereden wedstrijden'!$L$7=5,LARGE(I8:L8,2),0)</f>
        <v>0</v>
      </c>
      <c r="O8" s="43" t="n">
        <f aca="false">SUM(H8:L8)-SUM(M8:N8)</f>
        <v>1</v>
      </c>
    </row>
    <row r="9" customFormat="false" ht="17.35" hidden="false" customHeight="false" outlineLevel="0" collapsed="false">
      <c r="A9" s="41" t="n">
        <v>2</v>
      </c>
      <c r="B9" s="41" t="s">
        <v>131</v>
      </c>
      <c r="C9" s="41" t="s">
        <v>132</v>
      </c>
      <c r="D9" s="41" t="s">
        <v>105</v>
      </c>
      <c r="E9" s="42" t="s">
        <v>120</v>
      </c>
      <c r="F9" s="42" t="s">
        <v>67</v>
      </c>
      <c r="G9" s="42" t="s">
        <v>81</v>
      </c>
      <c r="H9" s="42" t="n">
        <v>2</v>
      </c>
      <c r="I9" s="41" t="n">
        <v>75</v>
      </c>
      <c r="J9" s="59"/>
      <c r="K9" s="59"/>
      <c r="L9" s="44"/>
      <c r="M9" s="44" t="n">
        <f aca="false">IF(OR('Gereden wedstrijden'!$L$7=3,'Gereden wedstrijden'!$L$7=3),LARGE(H9:L9,1),0)</f>
        <v>75</v>
      </c>
      <c r="N9" s="44" t="n">
        <f aca="false">IF('Gereden wedstrijden'!$L$7=5,LARGE(I9:L9,2),0)</f>
        <v>0</v>
      </c>
      <c r="O9" s="43" t="n">
        <f aca="false">SUM(H9:L9)-SUM(M9:N9)</f>
        <v>2</v>
      </c>
    </row>
    <row r="10" customFormat="false" ht="17.35" hidden="false" customHeight="false" outlineLevel="0" collapsed="false">
      <c r="A10" s="41" t="n">
        <v>3</v>
      </c>
      <c r="B10" s="41" t="s">
        <v>133</v>
      </c>
      <c r="C10" s="41" t="s">
        <v>134</v>
      </c>
      <c r="D10" s="41" t="s">
        <v>135</v>
      </c>
      <c r="E10" s="42" t="s">
        <v>120</v>
      </c>
      <c r="F10" s="42" t="s">
        <v>67</v>
      </c>
      <c r="G10" s="42" t="s">
        <v>136</v>
      </c>
      <c r="H10" s="42" t="n">
        <v>3</v>
      </c>
      <c r="I10" s="41" t="n">
        <v>8</v>
      </c>
      <c r="J10" s="59"/>
      <c r="K10" s="59"/>
      <c r="L10" s="44"/>
      <c r="M10" s="44" t="n">
        <f aca="false">IF(OR('Gereden wedstrijden'!$L$7=3,'Gereden wedstrijden'!$L$7=3),LARGE(H10:L10,1),0)</f>
        <v>8</v>
      </c>
      <c r="N10" s="44" t="n">
        <f aca="false">IF('Gereden wedstrijden'!$L$7=5,LARGE(I10:L10,2),0)</f>
        <v>0</v>
      </c>
      <c r="O10" s="43" t="n">
        <f aca="false">SUM(H10:L10)-SUM(M10:N10)</f>
        <v>3</v>
      </c>
    </row>
    <row r="11" customFormat="false" ht="17.35" hidden="false" customHeight="false" outlineLevel="0" collapsed="false">
      <c r="A11" s="41" t="n">
        <v>5</v>
      </c>
      <c r="B11" s="41" t="s">
        <v>137</v>
      </c>
      <c r="C11" s="41" t="s">
        <v>138</v>
      </c>
      <c r="D11" s="41" t="s">
        <v>31</v>
      </c>
      <c r="E11" s="42" t="s">
        <v>120</v>
      </c>
      <c r="F11" s="42" t="s">
        <v>67</v>
      </c>
      <c r="G11" s="42" t="s">
        <v>22</v>
      </c>
      <c r="H11" s="42" t="n">
        <v>4</v>
      </c>
      <c r="I11" s="41" t="n">
        <v>5</v>
      </c>
      <c r="J11" s="59"/>
      <c r="K11" s="59"/>
      <c r="L11" s="44"/>
      <c r="M11" s="44" t="n">
        <f aca="false">IF(OR('Gereden wedstrijden'!$L$7=3,'Gereden wedstrijden'!$L$7=3),LARGE(H11:L11,1),0)</f>
        <v>5</v>
      </c>
      <c r="N11" s="44" t="n">
        <f aca="false">IF('Gereden wedstrijden'!$L$7=5,LARGE(I11:L11,2),0)</f>
        <v>0</v>
      </c>
      <c r="O11" s="43" t="n">
        <f aca="false">SUM(H11:L11)-SUM(M11:N11)</f>
        <v>4</v>
      </c>
    </row>
    <row r="12" customFormat="false" ht="17.35" hidden="false" customHeight="false" outlineLevel="0" collapsed="false">
      <c r="A12" s="41" t="n">
        <v>4</v>
      </c>
      <c r="B12" s="41" t="s">
        <v>95</v>
      </c>
      <c r="C12" s="41" t="s">
        <v>139</v>
      </c>
      <c r="D12" s="41" t="s">
        <v>28</v>
      </c>
      <c r="E12" s="42" t="s">
        <v>120</v>
      </c>
      <c r="F12" s="42" t="s">
        <v>67</v>
      </c>
      <c r="G12" s="42" t="s">
        <v>22</v>
      </c>
      <c r="H12" s="42" t="n">
        <v>5</v>
      </c>
      <c r="I12" s="41" t="n">
        <v>3</v>
      </c>
      <c r="J12" s="59"/>
      <c r="K12" s="59"/>
      <c r="L12" s="44"/>
      <c r="M12" s="44" t="n">
        <f aca="false">IF(OR('Gereden wedstrijden'!$L$7=3,'Gereden wedstrijden'!$L$7=3),LARGE(H12:L12,1),0)</f>
        <v>5</v>
      </c>
      <c r="N12" s="44" t="n">
        <f aca="false">IF('Gereden wedstrijden'!$L$7=5,LARGE(I12:L12,2),0)</f>
        <v>0</v>
      </c>
      <c r="O12" s="43" t="n">
        <f aca="false">SUM(H12:L12)-SUM(M12:N12)</f>
        <v>3</v>
      </c>
    </row>
    <row r="13" customFormat="false" ht="17.35" hidden="false" customHeight="false" outlineLevel="0" collapsed="false">
      <c r="A13" s="41" t="n">
        <v>6</v>
      </c>
      <c r="B13" s="41" t="s">
        <v>140</v>
      </c>
      <c r="C13" s="41" t="s">
        <v>141</v>
      </c>
      <c r="D13" s="41" t="s">
        <v>142</v>
      </c>
      <c r="E13" s="42" t="s">
        <v>120</v>
      </c>
      <c r="F13" s="42" t="s">
        <v>67</v>
      </c>
      <c r="G13" s="42" t="s">
        <v>22</v>
      </c>
      <c r="H13" s="42" t="n">
        <v>6</v>
      </c>
      <c r="I13" s="41" t="n">
        <v>1</v>
      </c>
      <c r="J13" s="44"/>
      <c r="K13" s="44"/>
      <c r="L13" s="44"/>
      <c r="M13" s="44" t="n">
        <f aca="false">IF(OR('Gereden wedstrijden'!$L$7=3,'Gereden wedstrijden'!$L$7=3),LARGE(H13:L13,1),0)</f>
        <v>6</v>
      </c>
      <c r="N13" s="44" t="n">
        <f aca="false">IF('Gereden wedstrijden'!$L$7=5,LARGE(I13:L13,2),0)</f>
        <v>0</v>
      </c>
      <c r="O13" s="43" t="n">
        <f aca="false">SUM(H13:L13)-SUM(M13:N13)</f>
        <v>1</v>
      </c>
    </row>
    <row r="14" customFormat="false" ht="17.35" hidden="false" customHeight="false" outlineLevel="0" collapsed="false">
      <c r="A14" s="41" t="n">
        <v>7</v>
      </c>
      <c r="B14" s="41" t="s">
        <v>143</v>
      </c>
      <c r="C14" s="41" t="s">
        <v>144</v>
      </c>
      <c r="D14" s="41" t="s">
        <v>31</v>
      </c>
      <c r="E14" s="42" t="s">
        <v>120</v>
      </c>
      <c r="F14" s="42" t="s">
        <v>67</v>
      </c>
      <c r="G14" s="42" t="s">
        <v>46</v>
      </c>
      <c r="H14" s="42" t="n">
        <v>7</v>
      </c>
      <c r="I14" s="41" t="n">
        <v>75</v>
      </c>
      <c r="J14" s="44"/>
      <c r="K14" s="44"/>
      <c r="L14" s="44"/>
      <c r="M14" s="44" t="n">
        <f aca="false">IF(OR('Gereden wedstrijden'!$L$7=3,'Gereden wedstrijden'!$L$7=3),LARGE(H14:L14,1),0)</f>
        <v>75</v>
      </c>
      <c r="N14" s="44" t="n">
        <f aca="false">IF('Gereden wedstrijden'!$L$7=5,LARGE(I14:L14,2),0)</f>
        <v>0</v>
      </c>
      <c r="O14" s="43" t="n">
        <f aca="false">SUM(H14:L14)-SUM(M14:N14)</f>
        <v>7</v>
      </c>
    </row>
    <row r="15" customFormat="false" ht="17.35" hidden="false" customHeight="false" outlineLevel="0" collapsed="false">
      <c r="A15" s="41" t="n">
        <v>8</v>
      </c>
      <c r="B15" s="41" t="s">
        <v>145</v>
      </c>
      <c r="C15" s="41" t="s">
        <v>146</v>
      </c>
      <c r="D15" s="41" t="s">
        <v>147</v>
      </c>
      <c r="E15" s="42" t="s">
        <v>120</v>
      </c>
      <c r="F15" s="42" t="s">
        <v>67</v>
      </c>
      <c r="G15" s="42"/>
      <c r="H15" s="42" t="n">
        <v>8</v>
      </c>
      <c r="I15" s="41" t="n">
        <v>75</v>
      </c>
      <c r="J15" s="44"/>
      <c r="K15" s="44"/>
      <c r="L15" s="44"/>
      <c r="M15" s="44" t="n">
        <f aca="false">IF(OR('Gereden wedstrijden'!$L$7=3,'Gereden wedstrijden'!$L$7=3),LARGE(H15:L15,1),0)</f>
        <v>75</v>
      </c>
      <c r="N15" s="44" t="n">
        <f aca="false">IF('Gereden wedstrijden'!$L$7=5,LARGE(I15:L15,2),0)</f>
        <v>0</v>
      </c>
      <c r="O15" s="43" t="n">
        <f aca="false">SUM(H15:L15)-SUM(M15:N15)</f>
        <v>8</v>
      </c>
    </row>
    <row r="16" customFormat="false" ht="17.35" hidden="false" customHeight="false" outlineLevel="0" collapsed="false">
      <c r="A16" s="41" t="n">
        <v>9</v>
      </c>
      <c r="B16" s="41" t="s">
        <v>148</v>
      </c>
      <c r="C16" s="41" t="s">
        <v>149</v>
      </c>
      <c r="D16" s="41" t="s">
        <v>135</v>
      </c>
      <c r="E16" s="42" t="s">
        <v>120</v>
      </c>
      <c r="F16" s="42" t="s">
        <v>67</v>
      </c>
      <c r="G16" s="42"/>
      <c r="H16" s="42" t="n">
        <v>9</v>
      </c>
      <c r="I16" s="44" t="n">
        <v>6</v>
      </c>
      <c r="J16" s="44"/>
      <c r="K16" s="44"/>
      <c r="L16" s="44"/>
      <c r="M16" s="44" t="n">
        <f aca="false">IF(OR('Gereden wedstrijden'!$L$7=3,'Gereden wedstrijden'!$L$7=3),LARGE(H16:L16,1),0)</f>
        <v>9</v>
      </c>
      <c r="N16" s="44" t="n">
        <f aca="false">IF('Gereden wedstrijden'!$L$7=5,LARGE(I16:L16,2),0)</f>
        <v>0</v>
      </c>
      <c r="O16" s="43" t="n">
        <f aca="false">SUM(H16:L16)-SUM(M16:N16)</f>
        <v>6</v>
      </c>
    </row>
    <row r="17" customFormat="false" ht="17.35" hidden="false" customHeight="false" outlineLevel="0" collapsed="false">
      <c r="A17" s="44" t="n">
        <v>10</v>
      </c>
      <c r="B17" s="44" t="s">
        <v>150</v>
      </c>
      <c r="C17" s="44" t="s">
        <v>151</v>
      </c>
      <c r="D17" s="44" t="s">
        <v>43</v>
      </c>
      <c r="E17" s="42" t="s">
        <v>120</v>
      </c>
      <c r="F17" s="42" t="s">
        <v>67</v>
      </c>
      <c r="G17" s="42"/>
      <c r="H17" s="42" t="n">
        <v>10</v>
      </c>
      <c r="I17" s="44" t="n">
        <v>9</v>
      </c>
      <c r="J17" s="44"/>
      <c r="K17" s="44"/>
      <c r="L17" s="44"/>
      <c r="M17" s="44" t="n">
        <f aca="false">IF(OR('Gereden wedstrijden'!$L$7=3,'Gereden wedstrijden'!$L$7=3),LARGE(H17:L17,1),0)</f>
        <v>10</v>
      </c>
      <c r="N17" s="44" t="n">
        <f aca="false">IF('Gereden wedstrijden'!$L$7=5,LARGE(I17:L17,2),0)</f>
        <v>0</v>
      </c>
      <c r="O17" s="43" t="n">
        <f aca="false">SUM(H17:L17)-SUM(M17:N17)</f>
        <v>9</v>
      </c>
    </row>
    <row r="18" customFormat="false" ht="17.35" hidden="false" customHeight="false" outlineLevel="0" collapsed="false">
      <c r="A18" s="44" t="n">
        <v>11</v>
      </c>
      <c r="B18" s="41" t="s">
        <v>152</v>
      </c>
      <c r="C18" s="41" t="s">
        <v>153</v>
      </c>
      <c r="D18" s="44" t="s">
        <v>154</v>
      </c>
      <c r="E18" s="42" t="s">
        <v>155</v>
      </c>
      <c r="F18" s="42" t="s">
        <v>67</v>
      </c>
      <c r="G18" s="42"/>
      <c r="H18" s="42" t="n">
        <v>75</v>
      </c>
      <c r="I18" s="44" t="n">
        <v>4</v>
      </c>
      <c r="J18" s="44"/>
      <c r="K18" s="44"/>
      <c r="L18" s="44"/>
      <c r="M18" s="44" t="n">
        <f aca="false">IF(OR('Gereden wedstrijden'!$L$7=3,'Gereden wedstrijden'!$L$7=3),LARGE(H18:L18,1),0)</f>
        <v>75</v>
      </c>
      <c r="N18" s="44" t="n">
        <f aca="false">IF('Gereden wedstrijden'!$L$7=5,LARGE(I18:L18,2),0)</f>
        <v>0</v>
      </c>
      <c r="O18" s="43" t="n">
        <f aca="false">SUM(H18:L18)-SUM(M18:N18)</f>
        <v>4</v>
      </c>
    </row>
    <row r="19" customFormat="false" ht="17.35" hidden="false" customHeight="false" outlineLevel="0" collapsed="false">
      <c r="A19" s="62" t="n">
        <v>12</v>
      </c>
      <c r="B19" s="62" t="s">
        <v>156</v>
      </c>
      <c r="C19" s="62" t="s">
        <v>157</v>
      </c>
      <c r="D19" s="62" t="s">
        <v>135</v>
      </c>
      <c r="E19" s="63" t="s">
        <v>155</v>
      </c>
      <c r="F19" s="63" t="s">
        <v>67</v>
      </c>
      <c r="G19" s="63"/>
      <c r="H19" s="63" t="n">
        <v>75</v>
      </c>
      <c r="I19" s="62" t="n">
        <v>7</v>
      </c>
      <c r="J19" s="64"/>
      <c r="K19" s="64"/>
      <c r="L19" s="65"/>
      <c r="M19" s="65"/>
      <c r="N19" s="65"/>
      <c r="O19" s="66"/>
    </row>
    <row r="20" customFormat="false" ht="17.35" hidden="false" customHeight="false" outlineLevel="0" collapsed="false">
      <c r="A20" s="67" t="n">
        <v>13</v>
      </c>
      <c r="B20" s="67" t="s">
        <v>158</v>
      </c>
      <c r="C20" s="67" t="s">
        <v>159</v>
      </c>
      <c r="D20" s="67" t="s">
        <v>160</v>
      </c>
      <c r="E20" s="68" t="s">
        <v>120</v>
      </c>
      <c r="F20" s="68" t="s">
        <v>67</v>
      </c>
      <c r="G20" s="68"/>
      <c r="H20" s="68" t="n">
        <v>75</v>
      </c>
      <c r="I20" s="67" t="n">
        <v>10</v>
      </c>
      <c r="J20" s="69"/>
      <c r="K20" s="69"/>
      <c r="L20" s="70"/>
      <c r="M20" s="70"/>
      <c r="N20" s="70"/>
      <c r="O20" s="7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2" activeCellId="0" sqref="H12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1" width="6.33"/>
    <col collapsed="false" customWidth="true" hidden="false" outlineLevel="0" max="4" min="2" style="11" width="35.67"/>
    <col collapsed="false" customWidth="true" hidden="false" outlineLevel="0" max="6" min="5" style="11" width="5.88"/>
    <col collapsed="false" customWidth="true" hidden="true" outlineLevel="0" max="7" min="7" style="11" width="28.44"/>
    <col collapsed="false" customWidth="true" hidden="false" outlineLevel="0" max="8" min="8" style="11" width="20.11"/>
    <col collapsed="false" customWidth="true" hidden="false" outlineLevel="0" max="9" min="9" style="12" width="20.56"/>
    <col collapsed="false" customWidth="true" hidden="false" outlineLevel="0" max="10" min="10" style="12" width="17.88"/>
    <col collapsed="false" customWidth="true" hidden="false" outlineLevel="0" max="12" min="11" style="12" width="15.66"/>
    <col collapsed="false" customWidth="true" hidden="false" outlineLevel="1" max="14" min="13" style="11" width="15.66"/>
    <col collapsed="false" customWidth="true" hidden="false" outlineLevel="0" max="15" min="15" style="12" width="15.66"/>
    <col collapsed="false" customWidth="true" hidden="false" outlineLevel="0" max="16" min="16" style="11" width="13.44"/>
    <col collapsed="false" customWidth="false" hidden="false" outlineLevel="0" max="16384" min="17" style="11" width="9.33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4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4.25" hidden="false" customHeight="true" outlineLevel="0" collapsed="false">
      <c r="A6" s="23"/>
      <c r="B6" s="14"/>
      <c r="C6" s="14"/>
      <c r="D6" s="14"/>
      <c r="E6" s="14"/>
      <c r="F6" s="14"/>
      <c r="G6" s="14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2" t="s">
        <v>9</v>
      </c>
      <c r="E7" s="53" t="s">
        <v>10</v>
      </c>
      <c r="F7" s="53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1" t="n">
        <v>1</v>
      </c>
      <c r="B8" s="44" t="s">
        <v>161</v>
      </c>
      <c r="C8" s="44" t="s">
        <v>162</v>
      </c>
      <c r="D8" s="44" t="s">
        <v>163</v>
      </c>
      <c r="E8" s="42" t="s">
        <v>164</v>
      </c>
      <c r="F8" s="44" t="s">
        <v>21</v>
      </c>
      <c r="G8" s="42" t="s">
        <v>22</v>
      </c>
      <c r="H8" s="42" t="n">
        <v>1</v>
      </c>
      <c r="I8" s="43" t="n">
        <v>1</v>
      </c>
      <c r="J8" s="43"/>
      <c r="K8" s="43"/>
      <c r="L8" s="43"/>
      <c r="M8" s="44" t="n">
        <f aca="false">IF(OR('Gereden wedstrijden'!$L$7=3,'Gereden wedstrijden'!$L$7=3),LARGE(H8:L8,1),0)</f>
        <v>1</v>
      </c>
      <c r="N8" s="44" t="n">
        <f aca="false">IF('Gereden wedstrijden'!$L$7=5,LARGE(I8:L8,2),0)</f>
        <v>0</v>
      </c>
      <c r="O8" s="43" t="n">
        <f aca="false">SUM(H8:L8)-SUM(M8:N8)</f>
        <v>1</v>
      </c>
    </row>
    <row r="9" customFormat="false" ht="17.35" hidden="false" customHeight="false" outlineLevel="0" collapsed="false">
      <c r="A9" s="44" t="n">
        <v>2</v>
      </c>
      <c r="B9" s="44" t="s">
        <v>165</v>
      </c>
      <c r="C9" s="44" t="s">
        <v>166</v>
      </c>
      <c r="D9" s="44" t="s">
        <v>167</v>
      </c>
      <c r="E9" s="42" t="s">
        <v>164</v>
      </c>
      <c r="F9" s="44" t="s">
        <v>21</v>
      </c>
      <c r="G9" s="43" t="s">
        <v>38</v>
      </c>
      <c r="H9" s="43" t="n">
        <v>75</v>
      </c>
      <c r="I9" s="43" t="n">
        <v>2</v>
      </c>
      <c r="J9" s="46"/>
      <c r="K9" s="46"/>
      <c r="L9" s="43"/>
      <c r="M9" s="44" t="n">
        <f aca="false">IF(OR('Gereden wedstrijden'!$L$7=2,'Gereden wedstrijden'!$L$7=4),LARGE(I9:L9,1),0)</f>
        <v>0</v>
      </c>
      <c r="N9" s="44" t="n">
        <f aca="false">IF('Gereden wedstrijden'!$L$7=5,LARGE(I9:L9,2),0)</f>
        <v>0</v>
      </c>
      <c r="O9" s="43" t="n">
        <f aca="false">SUM(I9:L9)-SUM(M9:N9)</f>
        <v>2</v>
      </c>
    </row>
    <row r="10" customFormat="false" ht="13.5" hidden="false" customHeight="false" outlineLevel="0" collapsed="false">
      <c r="E10" s="48"/>
      <c r="J10" s="49"/>
      <c r="K10" s="49"/>
    </row>
    <row r="11" customFormat="false" ht="13.5" hidden="false" customHeight="false" outlineLevel="0" collapsed="false">
      <c r="B11" s="47"/>
      <c r="C11" s="47"/>
      <c r="D11" s="47"/>
      <c r="E11" s="48"/>
      <c r="F11" s="47"/>
      <c r="G11" s="47"/>
      <c r="H11" s="47"/>
      <c r="J11" s="49"/>
      <c r="K11" s="49"/>
    </row>
    <row r="12" customFormat="false" ht="13.5" hidden="false" customHeight="false" outlineLevel="0" collapsed="false">
      <c r="E12" s="48"/>
      <c r="J12" s="49"/>
      <c r="K12" s="49"/>
    </row>
    <row r="13" customFormat="false" ht="13.5" hidden="false" customHeight="false" outlineLevel="0" collapsed="false">
      <c r="B13" s="72"/>
      <c r="C13" s="72"/>
      <c r="D13" s="72"/>
      <c r="J13" s="49"/>
      <c r="K13" s="49"/>
    </row>
    <row r="14" customFormat="false" ht="13.5" hidden="false" customHeight="false" outlineLevel="0" collapsed="false">
      <c r="J14" s="49"/>
      <c r="K14" s="49"/>
    </row>
    <row r="16" customFormat="false" ht="14.25" hidden="false" customHeight="false" outlineLevel="0" collapsed="false">
      <c r="B16" s="58"/>
    </row>
    <row r="17" customFormat="false" ht="13.5" hidden="false" customHeight="false" outlineLevel="0" collapsed="false">
      <c r="J17" s="49"/>
      <c r="K17" s="49"/>
    </row>
    <row r="18" customFormat="false" ht="13.5" hidden="false" customHeight="false" outlineLevel="0" collapsed="false">
      <c r="J18" s="49"/>
      <c r="K18" s="4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9" activeCellId="0" sqref="I9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73" width="6.33"/>
    <col collapsed="false" customWidth="true" hidden="false" outlineLevel="0" max="4" min="2" style="73" width="35.67"/>
    <col collapsed="false" customWidth="true" hidden="false" outlineLevel="0" max="6" min="5" style="73" width="7.11"/>
    <col collapsed="false" customWidth="true" hidden="true" outlineLevel="0" max="7" min="7" style="73" width="11.56"/>
    <col collapsed="false" customWidth="true" hidden="false" outlineLevel="0" max="12" min="8" style="73" width="18.44"/>
    <col collapsed="false" customWidth="true" hidden="true" outlineLevel="0" max="13" min="13" style="73" width="10"/>
    <col collapsed="false" customWidth="true" hidden="true" outlineLevel="0" max="14" min="14" style="73" width="15.11"/>
    <col collapsed="false" customWidth="true" hidden="false" outlineLevel="0" max="15" min="15" style="73" width="15.66"/>
  </cols>
  <sheetData>
    <row r="1" customFormat="false" ht="22.05" hidden="false" customHeight="false" outlineLevel="0" collapsed="false">
      <c r="A1" s="50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customFormat="false" ht="17.35" hidden="false" customHeight="false" outlineLevel="0" collapsed="false">
      <c r="A2" s="16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customFormat="false" ht="17.3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7"/>
      <c r="J3" s="15"/>
      <c r="K3" s="15"/>
      <c r="L3" s="15"/>
      <c r="M3" s="14"/>
      <c r="N3" s="14"/>
      <c r="O3" s="15"/>
    </row>
    <row r="4" customFormat="false" ht="17.35" hidden="false" customHeight="false" outlineLevel="0" collapsed="false">
      <c r="A4" s="18"/>
      <c r="B4" s="19"/>
      <c r="C4" s="19"/>
      <c r="D4" s="19"/>
      <c r="E4" s="19"/>
      <c r="F4" s="19"/>
      <c r="G4" s="19"/>
      <c r="H4" s="19"/>
      <c r="I4" s="20"/>
      <c r="J4" s="21"/>
      <c r="K4" s="21"/>
      <c r="L4" s="21"/>
      <c r="M4" s="19"/>
      <c r="N4" s="19"/>
      <c r="O4" s="22"/>
    </row>
    <row r="5" customFormat="false" ht="17.35" hidden="false" customHeight="false" outlineLevel="0" collapsed="false">
      <c r="A5" s="23"/>
      <c r="B5" s="14"/>
      <c r="C5" s="14"/>
      <c r="D5" s="14"/>
      <c r="E5" s="14"/>
      <c r="F5" s="14"/>
      <c r="G5" s="15"/>
      <c r="H5" s="17" t="s">
        <v>3</v>
      </c>
      <c r="I5" s="15" t="s">
        <v>4</v>
      </c>
      <c r="J5" s="15" t="s">
        <v>5</v>
      </c>
      <c r="K5" s="15"/>
      <c r="L5" s="15"/>
      <c r="M5" s="14"/>
      <c r="N5" s="14"/>
      <c r="O5" s="24"/>
    </row>
    <row r="6" customFormat="false" ht="17.35" hidden="false" customHeight="false" outlineLevel="0" collapsed="false">
      <c r="A6" s="23"/>
      <c r="B6" s="14"/>
      <c r="C6" s="14"/>
      <c r="D6" s="14"/>
      <c r="E6" s="14"/>
      <c r="F6" s="14"/>
      <c r="G6" s="15"/>
      <c r="H6" s="27"/>
      <c r="I6" s="28"/>
      <c r="J6" s="28"/>
      <c r="K6" s="17"/>
      <c r="L6" s="17"/>
      <c r="M6" s="29"/>
      <c r="N6" s="29"/>
      <c r="O6" s="24"/>
    </row>
    <row r="7" customFormat="false" ht="17.35" hidden="false" customHeight="false" outlineLevel="0" collapsed="false">
      <c r="A7" s="51" t="s">
        <v>6</v>
      </c>
      <c r="B7" s="52" t="s">
        <v>7</v>
      </c>
      <c r="C7" s="52" t="s">
        <v>8</v>
      </c>
      <c r="D7" s="52" t="s">
        <v>9</v>
      </c>
      <c r="E7" s="53" t="s">
        <v>10</v>
      </c>
      <c r="F7" s="53" t="s">
        <v>11</v>
      </c>
      <c r="G7" s="53" t="s">
        <v>9</v>
      </c>
      <c r="H7" s="32" t="s">
        <v>12</v>
      </c>
      <c r="I7" s="32" t="s">
        <v>13</v>
      </c>
      <c r="J7" s="32" t="s">
        <v>12</v>
      </c>
      <c r="K7" s="33"/>
      <c r="L7" s="33"/>
      <c r="M7" s="34" t="s">
        <v>14</v>
      </c>
      <c r="N7" s="34" t="s">
        <v>15</v>
      </c>
      <c r="O7" s="35" t="s">
        <v>16</v>
      </c>
    </row>
    <row r="8" customFormat="false" ht="17.35" hidden="false" customHeight="false" outlineLevel="0" collapsed="false">
      <c r="A8" s="41" t="n">
        <v>1</v>
      </c>
      <c r="B8" s="41" t="s">
        <v>131</v>
      </c>
      <c r="C8" s="41" t="s">
        <v>168</v>
      </c>
      <c r="D8" s="41" t="s">
        <v>169</v>
      </c>
      <c r="E8" s="42" t="s">
        <v>164</v>
      </c>
      <c r="F8" s="42" t="s">
        <v>53</v>
      </c>
      <c r="G8" s="43" t="s">
        <v>22</v>
      </c>
      <c r="H8" s="43" t="n">
        <v>1</v>
      </c>
      <c r="I8" s="42" t="n">
        <v>1</v>
      </c>
      <c r="J8" s="42"/>
      <c r="K8" s="59"/>
      <c r="L8" s="44"/>
      <c r="M8" s="44" t="n">
        <f aca="false">IF(OR('Gereden wedstrijden'!$L$7=3,'Gereden wedstrijden'!$L$7=3),LARGE(H8:L8,1),0)</f>
        <v>1</v>
      </c>
      <c r="N8" s="44" t="n">
        <f aca="false">IF('Gereden wedstrijden'!$L$7=5,LARGE(I8:L8,2),0)</f>
        <v>0</v>
      </c>
      <c r="O8" s="43" t="n">
        <f aca="false">SUM(H8:L8)-SUM(M8:N8)</f>
        <v>1</v>
      </c>
    </row>
    <row r="9" customFormat="false" ht="17.35" hidden="false" customHeight="false" outlineLevel="0" collapsed="false">
      <c r="A9" s="41" t="n">
        <v>2</v>
      </c>
      <c r="B9" s="41" t="s">
        <v>170</v>
      </c>
      <c r="C9" s="41" t="s">
        <v>171</v>
      </c>
      <c r="D9" s="41" t="s">
        <v>31</v>
      </c>
      <c r="E9" s="42" t="s">
        <v>164</v>
      </c>
      <c r="F9" s="42" t="s">
        <v>53</v>
      </c>
      <c r="G9" s="43"/>
      <c r="H9" s="43" t="n">
        <v>2</v>
      </c>
      <c r="I9" s="42" t="n">
        <v>75</v>
      </c>
      <c r="J9" s="42"/>
      <c r="K9" s="59"/>
      <c r="L9" s="44"/>
      <c r="M9" s="44" t="n">
        <f aca="false">IF(OR('Gereden wedstrijden'!$L$7=3,'Gereden wedstrijden'!$L$7=3),LARGE(H9:L9,1),0)</f>
        <v>75</v>
      </c>
      <c r="N9" s="44" t="n">
        <f aca="false">IF('Gereden wedstrijden'!$L$7=5,LARGE(I9:L9,2),0)</f>
        <v>0</v>
      </c>
      <c r="O9" s="43" t="n">
        <f aca="false">SUM(H9:L9)-SUM(M9:N9)</f>
        <v>2</v>
      </c>
    </row>
    <row r="10" customFormat="false" ht="17.35" hidden="false" customHeight="false" outlineLevel="0" collapsed="false">
      <c r="A10" s="41" t="n">
        <v>3</v>
      </c>
      <c r="B10" s="41"/>
      <c r="C10" s="41"/>
      <c r="D10" s="41"/>
      <c r="E10" s="42" t="s">
        <v>164</v>
      </c>
      <c r="F10" s="42" t="s">
        <v>53</v>
      </c>
      <c r="G10" s="43"/>
      <c r="H10" s="43"/>
      <c r="I10" s="42"/>
      <c r="J10" s="42"/>
      <c r="K10" s="59"/>
      <c r="L10" s="44"/>
      <c r="M10" s="44" t="e">
        <f aca="false">IF(OR('Gereden wedstrijden'!$L$7=3,'Gereden wedstrijden'!$L$7=3),LARGE(H10:L10,1),0)</f>
        <v>#VALUE!</v>
      </c>
      <c r="N10" s="44" t="n">
        <f aca="false">IF('Gereden wedstrijden'!$L$7=5,LARGE(I10:L10,2),0)</f>
        <v>0</v>
      </c>
      <c r="O10" s="43" t="e">
        <f aca="false">SUM(H10:L10)-SUM(M10:N10)</f>
        <v>#VALUE!</v>
      </c>
    </row>
    <row r="11" customFormat="false" ht="17.35" hidden="false" customHeight="false" outlineLevel="0" collapsed="false">
      <c r="A11" s="41" t="n">
        <v>4</v>
      </c>
      <c r="B11" s="44"/>
      <c r="C11" s="44"/>
      <c r="D11" s="44"/>
      <c r="E11" s="42"/>
      <c r="F11" s="42"/>
      <c r="G11" s="42" t="s">
        <v>63</v>
      </c>
      <c r="H11" s="42"/>
      <c r="I11" s="42"/>
      <c r="J11" s="42"/>
      <c r="K11" s="44"/>
      <c r="L11" s="44"/>
      <c r="M11" s="44" t="n">
        <f aca="false">IF(OR('Gereden wedstrijden'!$L$7=2,'Gereden wedstrijden'!$L$7=4),LARGE(I11:L11,1),0)</f>
        <v>0</v>
      </c>
      <c r="N11" s="44" t="n">
        <f aca="false">IF('Gereden wedstrijden'!$L$7=5,LARGE(I11:L11,2),0)</f>
        <v>0</v>
      </c>
      <c r="O11" s="43" t="n">
        <f aca="false">SUM(I11:L11)-SUM(M11:N11)</f>
        <v>0</v>
      </c>
    </row>
    <row r="12" customFormat="false" ht="14.25" hidden="false" customHeight="false" outlineLevel="0" collapsed="false">
      <c r="A12" s="47"/>
      <c r="B12" s="11"/>
      <c r="C12" s="11"/>
      <c r="D12" s="11"/>
      <c r="E12" s="48"/>
      <c r="F12" s="48"/>
      <c r="G12" s="48"/>
      <c r="H12" s="48"/>
      <c r="I12" s="48"/>
      <c r="J12" s="48"/>
      <c r="K12" s="61"/>
      <c r="L12" s="11"/>
      <c r="M12" s="11"/>
      <c r="N12" s="11"/>
      <c r="O12" s="12"/>
    </row>
    <row r="13" customFormat="false" ht="14.25" hidden="false" customHeight="false" outlineLevel="0" collapsed="false">
      <c r="A13" s="47"/>
      <c r="B13" s="11"/>
      <c r="C13" s="11"/>
      <c r="D13" s="11"/>
      <c r="E13" s="48"/>
      <c r="F13" s="48"/>
      <c r="G13" s="48"/>
      <c r="H13" s="48"/>
      <c r="I13" s="47"/>
      <c r="J13" s="47"/>
      <c r="K13" s="61"/>
      <c r="L13" s="11"/>
      <c r="M13" s="11"/>
      <c r="N13" s="11"/>
      <c r="O13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</TotalTime>
  <Application>Collabora_Office/25.04.8.3$Linux_X86_64 LibreOffice_project/9b4357e5e7d2aea36bb0c44c25e7b4e3c8b3ba0b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2014-10-26T19:10:27Z</dcterms:created>
  <dc:creator>user</dc:creator>
  <dc:description/>
  <dc:language>nl-NL</dc:language>
  <cp:lastModifiedBy/>
  <cp:lastPrinted>2018-07-04T16:42:31Z</cp:lastPrinted>
  <dcterms:modified xsi:type="dcterms:W3CDTF">2026-05-26T12:44:56Z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0x010100F798063D64CFA74B8D2FF316BA57180C</vt:lpwstr>
  </property>
</Properties>
</file>